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автрак Вт реализации" sheetId="1" state="visible" r:id="rId2"/>
  </sheets>
  <externalReferences>
    <externalReference r:id="rId3"/>
    <externalReference r:id="rId4"/>
  </externalReferences>
  <definedNames>
    <definedName function="false" hidden="false" name="MLL" vbProcedure="false">#REF!</definedName>
    <definedName function="false" hidden="false" name="wrn.1." vbProcedure="false">{#N/A,#N/A,FALSE,"Расчет вспомогательных"}</definedName>
    <definedName function="false" hidden="false" name="_A66666" vbProcedure="false">#REF!</definedName>
    <definedName function="false" hidden="false" name="_A99999" vbProcedure="false">#REF!</definedName>
    <definedName function="false" hidden="false" name="_A999999" vbProcedure="false">#REF!</definedName>
    <definedName function="false" hidden="false" name="БД" vbProcedure="false">[1]Цены!$A$3:$E$260</definedName>
    <definedName function="false" hidden="false" name="ГруппаЖивотныхБелков" vbProcedure="false">[2]PRICE!$C$3:$C$13</definedName>
    <definedName function="false" hidden="false" name="су" vbProcedure="false">#REF!</definedName>
    <definedName function="false" hidden="false" localSheetId="0" name="MLL" vbProcedure="false">#REF!</definedName>
    <definedName function="false" hidden="false" localSheetId="0" name="_A66666" vbProcedure="false">#REF!</definedName>
    <definedName function="false" hidden="false" localSheetId="0" name="_A99999" vbProcedure="false">#REF!</definedName>
    <definedName function="false" hidden="false" localSheetId="0" name="_A999999" vbProcedure="false">#REF!</definedName>
    <definedName function="false" hidden="false" localSheetId="0" name="су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<sst xmlns="http://schemas.openxmlformats.org/spreadsheetml/2006/main" count="270" uniqueCount="71">
  <si>
    <t xml:space="preserve">День/неделя: Понедельник-1</t>
  </si>
  <si>
    <t xml:space="preserve">№ рец.</t>
  </si>
  <si>
    <t xml:space="preserve">Наименование дней недели, блюд</t>
  </si>
  <si>
    <t xml:space="preserve">Масса порции</t>
  </si>
  <si>
    <t xml:space="preserve">Пищевые вещества (г)</t>
  </si>
  <si>
    <t xml:space="preserve">Энергетическая ценность (ккал)</t>
  </si>
  <si>
    <t xml:space="preserve">Витамины (мг)</t>
  </si>
  <si>
    <t xml:space="preserve">Минеральные вещества (мг)</t>
  </si>
  <si>
    <t xml:space="preserve">Б</t>
  </si>
  <si>
    <t xml:space="preserve">Ж</t>
  </si>
  <si>
    <t xml:space="preserve">У</t>
  </si>
  <si>
    <t xml:space="preserve">Са</t>
  </si>
  <si>
    <t xml:space="preserve">Mg</t>
  </si>
  <si>
    <t xml:space="preserve">Fe</t>
  </si>
  <si>
    <t xml:space="preserve">Р</t>
  </si>
  <si>
    <r>
      <rPr>
        <sz val="14"/>
        <color rgb="FF1E1C11"/>
        <rFont val="Times New Roman"/>
        <family val="1"/>
        <charset val="204"/>
      </rPr>
      <t xml:space="preserve">В</t>
    </r>
    <r>
      <rPr>
        <b val="true"/>
        <vertAlign val="subscript"/>
        <sz val="14"/>
        <color rgb="FF1E1C11"/>
        <rFont val="Times New Roman"/>
        <family val="1"/>
        <charset val="204"/>
      </rPr>
      <t xml:space="preserve">1</t>
    </r>
  </si>
  <si>
    <t xml:space="preserve">С</t>
  </si>
  <si>
    <t xml:space="preserve">А</t>
  </si>
  <si>
    <t xml:space="preserve">Е</t>
  </si>
  <si>
    <t xml:space="preserve">Завтрак</t>
  </si>
  <si>
    <t xml:space="preserve">стр.246-247</t>
  </si>
  <si>
    <t xml:space="preserve">Каша гречневая рассыпчатая</t>
  </si>
  <si>
    <t xml:space="preserve">Гуляш из мяса говядины</t>
  </si>
  <si>
    <t xml:space="preserve">Кофейный напиток </t>
  </si>
  <si>
    <t xml:space="preserve">Хлеб пшеничный</t>
  </si>
  <si>
    <t xml:space="preserve">Фрукты (яблоки)</t>
  </si>
  <si>
    <t xml:space="preserve">Итого за Завтрак</t>
  </si>
  <si>
    <t xml:space="preserve">День/неделя: Вторник-1</t>
  </si>
  <si>
    <t xml:space="preserve">Запеканка творожная с соусом сметанным</t>
  </si>
  <si>
    <t xml:space="preserve">150/50</t>
  </si>
  <si>
    <t xml:space="preserve">Чай с сахаром</t>
  </si>
  <si>
    <t xml:space="preserve">печенье в асортименте</t>
  </si>
  <si>
    <t xml:space="preserve">День/неделя: Среда-1</t>
  </si>
  <si>
    <t xml:space="preserve">Каша рисовая</t>
  </si>
  <si>
    <t xml:space="preserve">Бутерброд с сыром</t>
  </si>
  <si>
    <t xml:space="preserve">40/10</t>
  </si>
  <si>
    <t xml:space="preserve">Чай с лимоном</t>
  </si>
  <si>
    <t xml:space="preserve">Фрукты (апельсины)</t>
  </si>
  <si>
    <t xml:space="preserve">День/неделя: Четверг-1</t>
  </si>
  <si>
    <t xml:space="preserve">Овощи отварные</t>
  </si>
  <si>
    <t xml:space="preserve">Жаркое по-домашнему </t>
  </si>
  <si>
    <t xml:space="preserve">100/200</t>
  </si>
  <si>
    <t xml:space="preserve">200 г.</t>
  </si>
  <si>
    <t xml:space="preserve">Йогурт питьевой</t>
  </si>
  <si>
    <t xml:space="preserve">День/неделя: Пятница-1</t>
  </si>
  <si>
    <t xml:space="preserve">Плов из птицы (курица)</t>
  </si>
  <si>
    <t xml:space="preserve">Какао с молоком</t>
  </si>
  <si>
    <t xml:space="preserve">Булочка с изюмом</t>
  </si>
  <si>
    <t xml:space="preserve">Капуста нарезная</t>
  </si>
  <si>
    <t xml:space="preserve">4.35</t>
  </si>
  <si>
    <t xml:space="preserve">День/неделя: Понедельник-2</t>
  </si>
  <si>
    <t xml:space="preserve">Нарезка овощьная «витаминная»</t>
  </si>
  <si>
    <t xml:space="preserve">Печень жаренная с маслом</t>
  </si>
  <si>
    <t xml:space="preserve">Картофель отварной</t>
  </si>
  <si>
    <t xml:space="preserve">День/неделя: Вторник-2</t>
  </si>
  <si>
    <t xml:space="preserve">Нарезка овощная</t>
  </si>
  <si>
    <t xml:space="preserve">Котлета (с соусом)</t>
  </si>
  <si>
    <t xml:space="preserve">День/неделя: Среда-2</t>
  </si>
  <si>
    <t xml:space="preserve">Сосиска, сарделька (с соусом)</t>
  </si>
  <si>
    <t xml:space="preserve">100/30</t>
  </si>
  <si>
    <t xml:space="preserve">Макароны отварные</t>
  </si>
  <si>
    <t xml:space="preserve">Булочка </t>
  </si>
  <si>
    <t xml:space="preserve">День/неделя: Четверг-2</t>
  </si>
  <si>
    <t xml:space="preserve">Омлет натукальный</t>
  </si>
  <si>
    <t xml:space="preserve">Бутерброд с маслом</t>
  </si>
  <si>
    <t xml:space="preserve">День/неделя: Пятница-2</t>
  </si>
  <si>
    <t xml:space="preserve">Каша ассорти «Дружба» </t>
  </si>
  <si>
    <t xml:space="preserve">Бутерброд с сыром </t>
  </si>
  <si>
    <t xml:space="preserve">40/10/10</t>
  </si>
  <si>
    <t xml:space="preserve">Пастила ванильная</t>
  </si>
  <si>
    <t xml:space="preserve"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</si>
</sst>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1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14"/>
      <color rgb="FF1E1C11"/>
      <name val="Times New Roman"/>
      <family val="1"/>
      <charset val="204"/>
    </font>
    <font>
      <sz val="14"/>
      <color rgb="FF1E1C11"/>
      <name val="Times New Roman"/>
      <family val="1"/>
      <charset val="204"/>
    </font>
    <font>
      <b val="true"/>
      <vertAlign val="subscript"/>
      <sz val="14"/>
      <color rgb="FF1E1C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i val="true"/>
      <sz val="14"/>
      <color rgb="FF000000"/>
      <name val="Times New Roman"/>
      <family val="1"/>
      <charset val="204"/>
    </font>
    <font>
      <b val="true"/>
      <i val="true"/>
      <sz val="14"/>
      <color rgb="FFFF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C9211E"/>
      <name val="Times New Roman"/>
      <family val="1"/>
      <charset val="204"/>
    </font>
    <font>
      <b val="true"/>
      <i val="true"/>
      <sz val="14"/>
      <color rgb="FFC9211E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C9211E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D9F1"/>
        <bgColor rgb="FFBDD7EE"/>
      </patternFill>
    </fill>
    <fill>
      <patternFill patternType="solid">
        <fgColor rgb="FFBDD7EE"/>
        <bgColor rgb="FFC6D9F1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2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4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2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6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2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DD7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E1C11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/C/Users/N.Zueva/AppData/Local/Microsoft/Windows/Temporary%20Internet%20Files/Content.Outlook/YXLZ4DT9/!!&#1050;&#1072;&#1083;&#1100;&#1082;&#1091;&#1083;&#1103;&#1094;&#1080;&#1103;%20&#1064;&#1082;&#1086;&#1083;&#1100;&#1085;&#1080;&#1082;&#108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/C/&#1085;&#1086;&#1088;&#1080;&#1083;&#1100;&#1089;&#1082;/&#1085;&#1086;&#1074;&#1086;&#1077;%20&#1084;&#1077;&#1085;&#1102;/&#1103;&#1085;&#1074;&#1072;&#1088;&#1100;2017/&#1092;&#1077;&#1074;&#1088;&#1072;&#1083;&#1100;/!ps2016-&#1057;&#1090;&#1072;&#1088;&#1096;&#1080;&#1077;-100%25-01_07&#1084;&#1072;&#1088;&#1090;&#1072;_&#1084;&#1089;&#1074;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фрукты"/>
      <sheetName val="интернат"/>
      <sheetName val="1 Блюда"/>
      <sheetName val="Хол.зак."/>
      <sheetName val=" интернат №2"/>
      <sheetName val="Гарниры"/>
      <sheetName val="Мясо"/>
      <sheetName val="Птица"/>
      <sheetName val="Печень"/>
      <sheetName val="Рыба"/>
      <sheetName val="Каши"/>
      <sheetName val="Творог"/>
      <sheetName val="Мучные"/>
      <sheetName val="Напитки"/>
      <sheetName val="Соусы"/>
      <sheetName val="Фарши"/>
      <sheetName val="Выпеч. (2)"/>
      <sheetName val="Выпеч."/>
      <sheetName val="цыпля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"/>
      <sheetName val="ML-0"/>
      <sheetName val="ML"/>
      <sheetName val="Z_изм"/>
      <sheetName val="L_изм"/>
      <sheetName val="SetUp"/>
      <sheetName val="MZ"/>
      <sheetName val="PR"/>
      <sheetName val="COST"/>
      <sheetName val="PRICE"/>
      <sheetName val="R_норм"/>
      <sheetName val="R_хс_ц"/>
      <sheetName val="R_ch"/>
      <sheetName val="R_week"/>
      <sheetName val="R_зам"/>
      <sheetName val="R_dish"/>
      <sheetName val="PS2iz"/>
      <sheetName val="PS2iL"/>
      <sheetName val="PS2iS"/>
      <sheetName val="PS2A"/>
      <sheetName val="Прод"/>
      <sheetName val="Z0"/>
      <sheetName val="Z"/>
      <sheetName val="Zn0"/>
      <sheetName val="Zn"/>
      <sheetName val="L0"/>
      <sheetName val="Ln0"/>
      <sheetName val="L"/>
      <sheetName val="Ln"/>
      <sheetName val="S0"/>
      <sheetName val="S"/>
      <sheetName val="Sn0"/>
      <sheetName val="Sn"/>
      <sheetName val="Зам-Алг"/>
      <sheetName val="NormMenu"/>
      <sheetName val="NTree"/>
      <sheetName val="BASIC"/>
      <sheetName val="DISH_DB"/>
      <sheetName val="TreeOUT"/>
      <sheetName val="PS1"/>
      <sheetName val="PRICE1"/>
      <sheetName val="OUT"/>
      <sheetName val="MenuDV"/>
      <sheetName val="выхода минторг"/>
      <sheetName val="Лист1"/>
      <sheetName val="B"/>
      <sheetName val="DISH-old"/>
      <sheetName val="DISH"/>
      <sheetName val="COOK"/>
      <sheetName val="М_ДОУ"/>
      <sheetName val="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00FF"/>
    <pageSetUpPr fitToPage="true"/>
  </sheetPr>
  <dimension ref="A1:AMJ120"/>
  <sheetViews>
    <sheetView showFormulas="false" showGridLines="true" showRowColHeaders="true" showZeros="true" rightToLeft="false" tabSelected="true" showOutlineSymbols="true" defaultGridColor="true" view="normal" topLeftCell="A1" colorId="64" zoomScale="64" zoomScaleNormal="64" zoomScalePageLayoutView="100" workbookViewId="0">
      <pane xSplit="0" ySplit="1" topLeftCell="A2" activePane="bottomLeft" state="frozen"/>
      <selection pane="topLeft" activeCell="A1" activeCellId="0" sqref="A1"/>
      <selection pane="bottomLeft" activeCell="S88" activeCellId="0" sqref="S88"/>
    </sheetView>
  </sheetViews>
  <sheetFormatPr defaultColWidth="11.43359375" defaultRowHeight="13.8" zeroHeight="false" outlineLevelRow="0" outlineLevelCol="0"/>
  <cols>
    <col collapsed="false" customWidth="true" hidden="false" outlineLevel="0" max="1" min="1" style="1" width="16.57"/>
    <col collapsed="false" customWidth="true" hidden="false" outlineLevel="0" max="2" min="2" style="2" width="34.29"/>
    <col collapsed="false" customWidth="true" hidden="false" outlineLevel="0" max="3" min="3" style="1" width="13.29"/>
    <col collapsed="false" customWidth="true" hidden="false" outlineLevel="0" max="4" min="4" style="1" width="9.58"/>
    <col collapsed="false" customWidth="true" hidden="false" outlineLevel="0" max="5" min="5" style="1" width="8.57"/>
    <col collapsed="false" customWidth="true" hidden="false" outlineLevel="0" max="6" min="6" style="1" width="14.28"/>
    <col collapsed="false" customWidth="true" hidden="false" outlineLevel="0" max="7" min="7" style="1" width="13.14"/>
    <col collapsed="false" customWidth="true" hidden="false" outlineLevel="0" max="8" min="8" style="1" width="10.71"/>
    <col collapsed="false" customWidth="true" hidden="false" outlineLevel="0" max="9" min="9" style="1" width="10.85"/>
    <col collapsed="false" customWidth="true" hidden="false" outlineLevel="0" max="10" min="10" style="1" width="9.58"/>
    <col collapsed="false" customWidth="true" hidden="false" outlineLevel="0" max="11" min="11" style="1" width="9.42"/>
    <col collapsed="false" customWidth="true" hidden="false" outlineLevel="0" max="13" min="12" style="1" width="9.58"/>
    <col collapsed="false" customWidth="true" hidden="false" outlineLevel="0" max="14" min="14" style="1" width="10.71"/>
    <col collapsed="false" customWidth="true" hidden="false" outlineLevel="0" max="15" min="15" style="1" width="7.71"/>
    <col collapsed="false" customWidth="true" hidden="false" outlineLevel="0" max="16" min="16" style="3" width="9.58"/>
    <col collapsed="false" customWidth="false" hidden="false" outlineLevel="0" max="1024" min="17" style="3" width="11.42"/>
  </cols>
  <sheetData>
    <row r="1" customFormat="false" ht="15" hidden="false" customHeight="false" outlineLevel="0" collapsed="false">
      <c r="A1" s="1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customFormat="false" ht="14.45" hidden="false" customHeight="true" outlineLevel="0" collapsed="false">
      <c r="A2" s="6" t="s">
        <v>1</v>
      </c>
      <c r="B2" s="7" t="s">
        <v>2</v>
      </c>
      <c r="C2" s="8" t="s">
        <v>3</v>
      </c>
      <c r="D2" s="9" t="s">
        <v>4</v>
      </c>
      <c r="E2" s="9"/>
      <c r="F2" s="9"/>
      <c r="G2" s="8" t="s">
        <v>5</v>
      </c>
      <c r="H2" s="10" t="s">
        <v>6</v>
      </c>
      <c r="I2" s="10"/>
      <c r="J2" s="10"/>
      <c r="K2" s="10"/>
      <c r="L2" s="11" t="s">
        <v>7</v>
      </c>
      <c r="M2" s="11"/>
      <c r="N2" s="11"/>
      <c r="O2" s="11"/>
      <c r="P2" s="11"/>
    </row>
    <row r="3" customFormat="false" ht="35.1" hidden="false" customHeight="true" outlineLevel="0" collapsed="false">
      <c r="A3" s="6"/>
      <c r="B3" s="7"/>
      <c r="C3" s="8"/>
      <c r="D3" s="12" t="s">
        <v>8</v>
      </c>
      <c r="E3" s="12" t="s">
        <v>9</v>
      </c>
      <c r="F3" s="12" t="s">
        <v>10</v>
      </c>
      <c r="G3" s="8"/>
      <c r="H3" s="13" t="s">
        <v>11</v>
      </c>
      <c r="I3" s="13" t="s">
        <v>12</v>
      </c>
      <c r="J3" s="13" t="s">
        <v>13</v>
      </c>
      <c r="K3" s="13" t="s">
        <v>14</v>
      </c>
      <c r="L3" s="14" t="s">
        <v>15</v>
      </c>
      <c r="M3" s="13" t="s">
        <v>16</v>
      </c>
      <c r="N3" s="13" t="s">
        <v>17</v>
      </c>
      <c r="O3" s="13" t="s">
        <v>18</v>
      </c>
      <c r="P3" s="15"/>
    </row>
    <row r="4" customFormat="false" ht="15" hidden="false" customHeight="false" outlineLevel="0" collapsed="false">
      <c r="A4" s="16" t="s">
        <v>19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="24" customFormat="true" ht="41.25" hidden="false" customHeight="true" outlineLevel="0" collapsed="false">
      <c r="A5" s="20" t="s">
        <v>20</v>
      </c>
      <c r="B5" s="21" t="s">
        <v>21</v>
      </c>
      <c r="C5" s="22" t="n">
        <v>200</v>
      </c>
      <c r="D5" s="22" t="n">
        <v>4.41</v>
      </c>
      <c r="E5" s="22" t="n">
        <v>6.96</v>
      </c>
      <c r="F5" s="22" t="n">
        <v>46.32</v>
      </c>
      <c r="G5" s="22" t="n">
        <v>245.1</v>
      </c>
      <c r="H5" s="22" t="n">
        <v>22.5</v>
      </c>
      <c r="I5" s="22" t="n">
        <v>16.6</v>
      </c>
      <c r="J5" s="22" t="n">
        <v>1.02</v>
      </c>
      <c r="K5" s="22" t="n">
        <v>198</v>
      </c>
      <c r="L5" s="22" t="n">
        <v>0.24</v>
      </c>
      <c r="M5" s="22" t="n">
        <v>1.87</v>
      </c>
      <c r="N5" s="22" t="n">
        <v>0.04</v>
      </c>
      <c r="O5" s="22" t="n">
        <v>0.82</v>
      </c>
      <c r="P5" s="23"/>
    </row>
    <row r="6" s="26" customFormat="true" ht="18.75" hidden="false" customHeight="false" outlineLevel="0" collapsed="false">
      <c r="A6" s="20" t="n">
        <v>437</v>
      </c>
      <c r="B6" s="25" t="s">
        <v>22</v>
      </c>
      <c r="C6" s="22" t="n">
        <v>100</v>
      </c>
      <c r="D6" s="22" t="n">
        <v>7.54</v>
      </c>
      <c r="E6" s="22" t="n">
        <v>13.87</v>
      </c>
      <c r="F6" s="22" t="n">
        <v>6.24</v>
      </c>
      <c r="G6" s="22" t="n">
        <v>156.9</v>
      </c>
      <c r="H6" s="22" t="n">
        <v>9.78</v>
      </c>
      <c r="I6" s="22" t="n">
        <v>43.5</v>
      </c>
      <c r="J6" s="22" t="n">
        <v>2.08</v>
      </c>
      <c r="K6" s="22" t="n">
        <v>280</v>
      </c>
      <c r="L6" s="22" t="n">
        <v>0.09</v>
      </c>
      <c r="M6" s="22" t="n">
        <v>0.72</v>
      </c>
      <c r="N6" s="22" t="n">
        <v>0.07</v>
      </c>
      <c r="O6" s="22" t="n">
        <v>0</v>
      </c>
      <c r="P6" s="23"/>
    </row>
    <row r="7" s="26" customFormat="true" ht="18.75" hidden="false" customHeight="false" outlineLevel="0" collapsed="false">
      <c r="A7" s="20" t="n">
        <v>692</v>
      </c>
      <c r="B7" s="25" t="s">
        <v>23</v>
      </c>
      <c r="C7" s="22" t="n">
        <v>200</v>
      </c>
      <c r="D7" s="22" t="n">
        <v>2.24</v>
      </c>
      <c r="E7" s="22" t="n">
        <v>2.1</v>
      </c>
      <c r="F7" s="22" t="n">
        <v>25.03</v>
      </c>
      <c r="G7" s="22" t="n">
        <v>118.8</v>
      </c>
      <c r="H7" s="22" t="n">
        <v>69.2</v>
      </c>
      <c r="I7" s="22" t="n">
        <v>6</v>
      </c>
      <c r="J7" s="22" t="n">
        <v>0.35</v>
      </c>
      <c r="K7" s="22" t="n">
        <v>168</v>
      </c>
      <c r="L7" s="22" t="n">
        <v>0.02</v>
      </c>
      <c r="M7" s="22" t="n">
        <v>0.45</v>
      </c>
      <c r="N7" s="22" t="n">
        <v>0.08</v>
      </c>
      <c r="O7" s="22" t="n">
        <v>0.05</v>
      </c>
      <c r="P7" s="23"/>
    </row>
    <row r="8" s="26" customFormat="true" ht="18.75" hidden="false" customHeight="false" outlineLevel="0" collapsed="false">
      <c r="A8" s="20"/>
      <c r="B8" s="25" t="s">
        <v>24</v>
      </c>
      <c r="C8" s="22" t="n">
        <v>50</v>
      </c>
      <c r="D8" s="22" t="n">
        <v>3.07</v>
      </c>
      <c r="E8" s="22" t="n">
        <v>1.07</v>
      </c>
      <c r="F8" s="22" t="n">
        <v>20.9</v>
      </c>
      <c r="G8" s="22" t="n">
        <v>107.2</v>
      </c>
      <c r="H8" s="22" t="n">
        <v>0.01</v>
      </c>
      <c r="I8" s="22" t="n">
        <v>14.1</v>
      </c>
      <c r="J8" s="22" t="n">
        <v>1.05</v>
      </c>
      <c r="K8" s="22" t="n">
        <v>35.1</v>
      </c>
      <c r="L8" s="22" t="n">
        <v>0.13</v>
      </c>
      <c r="M8" s="22" t="n">
        <v>0</v>
      </c>
      <c r="N8" s="22" t="n">
        <v>0</v>
      </c>
      <c r="O8" s="22" t="n">
        <v>0.34</v>
      </c>
      <c r="P8" s="23"/>
    </row>
    <row r="9" s="26" customFormat="true" ht="18.75" hidden="false" customHeight="false" outlineLevel="0" collapsed="false">
      <c r="A9" s="20"/>
      <c r="B9" s="27" t="s">
        <v>25</v>
      </c>
      <c r="C9" s="22" t="n">
        <v>200</v>
      </c>
      <c r="D9" s="28" t="n">
        <v>0.5</v>
      </c>
      <c r="E9" s="28" t="n">
        <v>0.5</v>
      </c>
      <c r="F9" s="28" t="n">
        <v>12.25</v>
      </c>
      <c r="G9" s="28" t="n">
        <v>58.75</v>
      </c>
      <c r="H9" s="28" t="n">
        <v>0.038</v>
      </c>
      <c r="I9" s="28" t="n">
        <v>12.5</v>
      </c>
      <c r="J9" s="28"/>
      <c r="K9" s="28" t="n">
        <v>0.25</v>
      </c>
      <c r="L9" s="28" t="n">
        <v>20</v>
      </c>
      <c r="M9" s="28" t="n">
        <v>13.75</v>
      </c>
      <c r="N9" s="28" t="n">
        <v>11.25</v>
      </c>
      <c r="O9" s="28" t="n">
        <v>2.75</v>
      </c>
      <c r="P9" s="23"/>
    </row>
    <row r="10" s="26" customFormat="true" ht="19.5" hidden="false" customHeight="false" outlineLevel="0" collapsed="false">
      <c r="A10" s="29"/>
      <c r="B10" s="30" t="s">
        <v>26</v>
      </c>
      <c r="C10" s="31" t="n">
        <f aca="false">C5+C6+C7+C8+C9</f>
        <v>750</v>
      </c>
      <c r="D10" s="32" t="n">
        <f aca="false">D5+D6+D7+D8+D9</f>
        <v>17.76</v>
      </c>
      <c r="E10" s="32" t="n">
        <f aca="false">E5+E6+E7+E8+E9</f>
        <v>24.5</v>
      </c>
      <c r="F10" s="32" t="n">
        <f aca="false">F5+F6+F7+F8+F9</f>
        <v>110.74</v>
      </c>
      <c r="G10" s="32" t="n">
        <f aca="false">G5+G6+G7+G8+G9</f>
        <v>686.75</v>
      </c>
      <c r="H10" s="32" t="n">
        <f aca="false">H5+H6+H7+H8+H9</f>
        <v>101.528</v>
      </c>
      <c r="I10" s="32" t="n">
        <f aca="false">I5+I6+I7+I8+I9</f>
        <v>92.7</v>
      </c>
      <c r="J10" s="32" t="n">
        <f aca="false">J5+J6+J7+J8</f>
        <v>4.5</v>
      </c>
      <c r="K10" s="32" t="n">
        <f aca="false">K5+K6+K7+K8+K9</f>
        <v>681.35</v>
      </c>
      <c r="L10" s="32" t="n">
        <f aca="false">L5+L6+L7+L8+L9</f>
        <v>20.48</v>
      </c>
      <c r="M10" s="32" t="n">
        <f aca="false">M5+M6+M7+M8+M9</f>
        <v>16.79</v>
      </c>
      <c r="N10" s="32" t="n">
        <f aca="false">N5+N6+N7+N8+N9</f>
        <v>11.44</v>
      </c>
      <c r="O10" s="32" t="n">
        <f aca="false">O5+O6+O7+O8+O9</f>
        <v>3.96</v>
      </c>
      <c r="P10" s="33"/>
    </row>
    <row r="11" s="26" customFormat="true" ht="18.75" hidden="false" customHeight="false" outlineLevel="0" collapsed="false">
      <c r="A11" s="34" t="s">
        <v>27</v>
      </c>
      <c r="B11" s="35"/>
      <c r="C11" s="20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23"/>
    </row>
    <row r="12" s="26" customFormat="true" ht="19.5" hidden="false" customHeight="true" outlineLevel="0" collapsed="false">
      <c r="A12" s="37" t="s">
        <v>1</v>
      </c>
      <c r="B12" s="38" t="s">
        <v>2</v>
      </c>
      <c r="C12" s="39" t="s">
        <v>3</v>
      </c>
      <c r="D12" s="40" t="s">
        <v>4</v>
      </c>
      <c r="E12" s="40"/>
      <c r="F12" s="40"/>
      <c r="G12" s="39" t="s">
        <v>5</v>
      </c>
      <c r="H12" s="39" t="s">
        <v>6</v>
      </c>
      <c r="I12" s="39"/>
      <c r="J12" s="39"/>
      <c r="K12" s="39"/>
      <c r="L12" s="39" t="s">
        <v>7</v>
      </c>
      <c r="M12" s="39"/>
      <c r="N12" s="39"/>
      <c r="O12" s="39"/>
      <c r="P12" s="39"/>
    </row>
    <row r="13" s="43" customFormat="true" ht="20.25" hidden="false" customHeight="false" outlineLevel="0" collapsed="false">
      <c r="A13" s="37"/>
      <c r="B13" s="38"/>
      <c r="C13" s="39"/>
      <c r="D13" s="40" t="s">
        <v>8</v>
      </c>
      <c r="E13" s="40" t="s">
        <v>9</v>
      </c>
      <c r="F13" s="40" t="s">
        <v>10</v>
      </c>
      <c r="G13" s="39"/>
      <c r="H13" s="41" t="s">
        <v>11</v>
      </c>
      <c r="I13" s="41" t="s">
        <v>12</v>
      </c>
      <c r="J13" s="41" t="s">
        <v>13</v>
      </c>
      <c r="K13" s="41" t="s">
        <v>14</v>
      </c>
      <c r="L13" s="42" t="s">
        <v>15</v>
      </c>
      <c r="M13" s="41" t="s">
        <v>16</v>
      </c>
      <c r="N13" s="41" t="s">
        <v>17</v>
      </c>
      <c r="O13" s="41" t="s">
        <v>18</v>
      </c>
      <c r="P13" s="40"/>
    </row>
    <row r="14" s="26" customFormat="true" ht="18.75" hidden="false" customHeight="false" outlineLevel="0" collapsed="false">
      <c r="A14" s="20" t="s">
        <v>19</v>
      </c>
      <c r="B14" s="44"/>
      <c r="C14" s="22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3"/>
    </row>
    <row r="15" s="26" customFormat="true" ht="33" hidden="false" customHeight="true" outlineLevel="0" collapsed="false">
      <c r="A15" s="20" t="n">
        <v>469</v>
      </c>
      <c r="B15" s="27" t="s">
        <v>28</v>
      </c>
      <c r="C15" s="22" t="s">
        <v>29</v>
      </c>
      <c r="D15" s="22" t="n">
        <v>30.93</v>
      </c>
      <c r="E15" s="22" t="n">
        <v>22.89</v>
      </c>
      <c r="F15" s="22" t="n">
        <v>36</v>
      </c>
      <c r="G15" s="22" t="n">
        <v>310.66</v>
      </c>
      <c r="H15" s="22" t="n">
        <v>0.1</v>
      </c>
      <c r="I15" s="22" t="n">
        <v>0.82</v>
      </c>
      <c r="J15" s="22" t="n">
        <v>0.37</v>
      </c>
      <c r="K15" s="28" t="n">
        <v>0.419</v>
      </c>
      <c r="L15" s="22" t="n">
        <v>251.55</v>
      </c>
      <c r="M15" s="22" t="n">
        <v>383.23</v>
      </c>
      <c r="N15" s="28" t="n">
        <v>54.36</v>
      </c>
      <c r="O15" s="22" t="n">
        <v>0.93</v>
      </c>
      <c r="P15" s="23"/>
    </row>
    <row r="16" s="26" customFormat="true" ht="32.1" hidden="false" customHeight="true" outlineLevel="0" collapsed="false">
      <c r="A16" s="20" t="n">
        <v>685</v>
      </c>
      <c r="B16" s="27" t="s">
        <v>30</v>
      </c>
      <c r="C16" s="22" t="n">
        <v>200</v>
      </c>
      <c r="D16" s="22" t="n">
        <v>8.9</v>
      </c>
      <c r="E16" s="22" t="n">
        <v>3.06</v>
      </c>
      <c r="F16" s="22" t="n">
        <v>26</v>
      </c>
      <c r="G16" s="22" t="n">
        <v>58</v>
      </c>
      <c r="H16" s="22" t="n">
        <v>11.6</v>
      </c>
      <c r="I16" s="22" t="n">
        <v>6.5</v>
      </c>
      <c r="J16" s="22" t="n">
        <v>0.34</v>
      </c>
      <c r="K16" s="22" t="n">
        <v>4.12</v>
      </c>
      <c r="L16" s="22" t="n">
        <v>0</v>
      </c>
      <c r="M16" s="22" t="n">
        <v>6</v>
      </c>
      <c r="N16" s="22" t="n">
        <v>0</v>
      </c>
      <c r="O16" s="22" t="n">
        <v>0</v>
      </c>
      <c r="P16" s="23"/>
    </row>
    <row r="17" s="26" customFormat="true" ht="18.75" hidden="false" customHeight="false" outlineLevel="0" collapsed="false">
      <c r="A17" s="20"/>
      <c r="B17" s="45" t="s">
        <v>24</v>
      </c>
      <c r="C17" s="22" t="n">
        <v>50</v>
      </c>
      <c r="D17" s="22" t="n">
        <v>3.07</v>
      </c>
      <c r="E17" s="22" t="n">
        <v>1.07</v>
      </c>
      <c r="F17" s="22" t="n">
        <v>20.9</v>
      </c>
      <c r="G17" s="22" t="n">
        <v>107.2</v>
      </c>
      <c r="H17" s="22" t="n">
        <v>0.01</v>
      </c>
      <c r="I17" s="22" t="n">
        <v>14.1</v>
      </c>
      <c r="J17" s="22" t="n">
        <v>1.05</v>
      </c>
      <c r="K17" s="22" t="n">
        <v>35.1</v>
      </c>
      <c r="L17" s="22" t="n">
        <v>0.13</v>
      </c>
      <c r="M17" s="22" t="n">
        <v>0</v>
      </c>
      <c r="N17" s="22" t="n">
        <v>0</v>
      </c>
      <c r="O17" s="22" t="n">
        <v>0.34</v>
      </c>
      <c r="P17" s="23"/>
    </row>
    <row r="18" s="26" customFormat="true" ht="18.75" hidden="false" customHeight="false" outlineLevel="0" collapsed="false">
      <c r="A18" s="20" t="n">
        <v>416</v>
      </c>
      <c r="B18" s="27" t="s">
        <v>31</v>
      </c>
      <c r="C18" s="42" t="n">
        <v>30</v>
      </c>
      <c r="D18" s="46" t="n">
        <v>1.98</v>
      </c>
      <c r="E18" s="46" t="n">
        <v>2.55</v>
      </c>
      <c r="F18" s="46" t="n">
        <v>21.72</v>
      </c>
      <c r="G18" s="46" t="n">
        <v>117.3</v>
      </c>
      <c r="H18" s="47"/>
      <c r="I18" s="47"/>
      <c r="J18" s="47"/>
      <c r="K18" s="47"/>
      <c r="L18" s="47"/>
      <c r="M18" s="47"/>
      <c r="N18" s="47"/>
      <c r="O18" s="47"/>
      <c r="P18" s="48"/>
    </row>
    <row r="19" s="26" customFormat="true" ht="19.5" hidden="false" customHeight="false" outlineLevel="0" collapsed="false">
      <c r="A19" s="29"/>
      <c r="B19" s="30" t="s">
        <v>26</v>
      </c>
      <c r="C19" s="49" t="n">
        <f aca="false">C18+C17+C16+150</f>
        <v>430</v>
      </c>
      <c r="D19" s="50" t="n">
        <f aca="false">D15+D16+D17+D18</f>
        <v>44.88</v>
      </c>
      <c r="E19" s="50" t="n">
        <f aca="false">E15+E16+E17+E18</f>
        <v>29.57</v>
      </c>
      <c r="F19" s="50" t="n">
        <f aca="false">F15+F16+F17+F18</f>
        <v>104.62</v>
      </c>
      <c r="G19" s="50" t="n">
        <f aca="false">G15+G16+G17+G18</f>
        <v>593.16</v>
      </c>
      <c r="H19" s="50" t="n">
        <f aca="false">H15+H16+H17</f>
        <v>11.71</v>
      </c>
      <c r="I19" s="50" t="n">
        <f aca="false">I15+I16+I17</f>
        <v>21.42</v>
      </c>
      <c r="J19" s="50" t="n">
        <f aca="false">J15+J16+J17</f>
        <v>1.76</v>
      </c>
      <c r="K19" s="50" t="n">
        <f aca="false">K15+K16+K17</f>
        <v>39.639</v>
      </c>
      <c r="L19" s="50" t="n">
        <f aca="false">L15+L16+L17</f>
        <v>251.68</v>
      </c>
      <c r="M19" s="50" t="n">
        <f aca="false">M15+M16+M17</f>
        <v>389.23</v>
      </c>
      <c r="N19" s="50" t="n">
        <f aca="false">N15</f>
        <v>54.36</v>
      </c>
      <c r="O19" s="50" t="n">
        <f aca="false">O15+O17+O16</f>
        <v>1.27</v>
      </c>
      <c r="P19" s="51"/>
    </row>
    <row r="20" s="26" customFormat="true" ht="18.75" hidden="false" customHeight="false" outlineLevel="0" collapsed="false">
      <c r="A20" s="34" t="s">
        <v>32</v>
      </c>
      <c r="B20" s="52"/>
      <c r="C20" s="20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3"/>
    </row>
    <row r="21" s="26" customFormat="true" ht="19.5" hidden="false" customHeight="true" outlineLevel="0" collapsed="false">
      <c r="A21" s="37" t="s">
        <v>1</v>
      </c>
      <c r="B21" s="21" t="s">
        <v>2</v>
      </c>
      <c r="C21" s="39" t="s">
        <v>3</v>
      </c>
      <c r="D21" s="40" t="s">
        <v>4</v>
      </c>
      <c r="E21" s="40"/>
      <c r="F21" s="40"/>
      <c r="G21" s="39" t="s">
        <v>5</v>
      </c>
      <c r="H21" s="39" t="s">
        <v>6</v>
      </c>
      <c r="I21" s="39"/>
      <c r="J21" s="39"/>
      <c r="K21" s="39"/>
      <c r="L21" s="39" t="s">
        <v>7</v>
      </c>
      <c r="M21" s="39"/>
      <c r="N21" s="39"/>
      <c r="O21" s="39"/>
      <c r="P21" s="39"/>
    </row>
    <row r="22" s="43" customFormat="true" ht="20.25" hidden="false" customHeight="false" outlineLevel="0" collapsed="false">
      <c r="A22" s="37"/>
      <c r="B22" s="21"/>
      <c r="C22" s="39"/>
      <c r="D22" s="40" t="s">
        <v>8</v>
      </c>
      <c r="E22" s="40" t="s">
        <v>9</v>
      </c>
      <c r="F22" s="40" t="s">
        <v>10</v>
      </c>
      <c r="G22" s="39"/>
      <c r="H22" s="41" t="s">
        <v>11</v>
      </c>
      <c r="I22" s="41" t="s">
        <v>12</v>
      </c>
      <c r="J22" s="41" t="s">
        <v>13</v>
      </c>
      <c r="K22" s="41" t="s">
        <v>14</v>
      </c>
      <c r="L22" s="42" t="s">
        <v>15</v>
      </c>
      <c r="M22" s="41" t="s">
        <v>16</v>
      </c>
      <c r="N22" s="41" t="s">
        <v>17</v>
      </c>
      <c r="O22" s="41" t="s">
        <v>18</v>
      </c>
      <c r="P22" s="40"/>
    </row>
    <row r="23" s="26" customFormat="true" ht="18.75" hidden="false" customHeight="false" outlineLevel="0" collapsed="false">
      <c r="A23" s="20" t="s">
        <v>19</v>
      </c>
      <c r="B23" s="27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3"/>
    </row>
    <row r="24" s="26" customFormat="true" ht="14.45" hidden="false" customHeight="true" outlineLevel="0" collapsed="false">
      <c r="A24" s="20" t="s">
        <v>20</v>
      </c>
      <c r="B24" s="45" t="s">
        <v>33</v>
      </c>
      <c r="C24" s="22" t="n">
        <v>200</v>
      </c>
      <c r="D24" s="22" t="n">
        <v>7.7</v>
      </c>
      <c r="E24" s="22" t="n">
        <v>10</v>
      </c>
      <c r="F24" s="22" t="n">
        <v>68.9</v>
      </c>
      <c r="G24" s="22" t="n">
        <v>308.6</v>
      </c>
      <c r="H24" s="22" t="n">
        <v>195</v>
      </c>
      <c r="I24" s="22" t="n">
        <v>43.06</v>
      </c>
      <c r="J24" s="22" t="n">
        <v>0.62</v>
      </c>
      <c r="K24" s="22" t="n">
        <v>96</v>
      </c>
      <c r="L24" s="22" t="n">
        <v>0.08</v>
      </c>
      <c r="M24" s="22" t="n">
        <v>0.86</v>
      </c>
      <c r="N24" s="22" t="n">
        <v>0.05</v>
      </c>
      <c r="O24" s="22" t="n">
        <v>0.83</v>
      </c>
      <c r="P24" s="23"/>
    </row>
    <row r="25" s="26" customFormat="true" ht="18.75" hidden="false" customHeight="false" outlineLevel="0" collapsed="false">
      <c r="A25" s="20" t="n">
        <v>3</v>
      </c>
      <c r="B25" s="45" t="s">
        <v>34</v>
      </c>
      <c r="C25" s="22" t="s">
        <v>35</v>
      </c>
      <c r="D25" s="22" t="n">
        <v>2.34</v>
      </c>
      <c r="E25" s="22" t="n">
        <v>5.6</v>
      </c>
      <c r="F25" s="22" t="n">
        <v>16.92</v>
      </c>
      <c r="G25" s="22" t="n">
        <v>131.6</v>
      </c>
      <c r="H25" s="22" t="n">
        <v>201</v>
      </c>
      <c r="I25" s="22" t="n">
        <v>17.42</v>
      </c>
      <c r="J25" s="22" t="n">
        <v>0.46</v>
      </c>
      <c r="K25" s="22" t="n">
        <v>80.6</v>
      </c>
      <c r="L25" s="22" t="n">
        <v>0.04</v>
      </c>
      <c r="M25" s="22" t="n">
        <v>0.03</v>
      </c>
      <c r="N25" s="22" t="n">
        <v>0.07</v>
      </c>
      <c r="O25" s="22" t="n">
        <v>0.51</v>
      </c>
      <c r="P25" s="23"/>
    </row>
    <row r="26" s="26" customFormat="true" ht="18.75" hidden="false" customHeight="false" outlineLevel="0" collapsed="false">
      <c r="A26" s="20" t="n">
        <v>686</v>
      </c>
      <c r="B26" s="27" t="s">
        <v>36</v>
      </c>
      <c r="C26" s="42" t="n">
        <v>200</v>
      </c>
      <c r="D26" s="46" t="n">
        <v>0.245</v>
      </c>
      <c r="E26" s="46" t="n">
        <v>0.056</v>
      </c>
      <c r="F26" s="46" t="n">
        <v>12.195</v>
      </c>
      <c r="G26" s="46" t="n">
        <v>51.115</v>
      </c>
      <c r="H26" s="46" t="n">
        <v>0.003</v>
      </c>
      <c r="I26" s="46" t="n">
        <v>2.1</v>
      </c>
      <c r="J26" s="46"/>
      <c r="K26" s="46" t="n">
        <v>0.01</v>
      </c>
      <c r="L26" s="46" t="n">
        <v>6.95</v>
      </c>
      <c r="M26" s="46" t="n">
        <v>9.34</v>
      </c>
      <c r="N26" s="46" t="n">
        <v>5</v>
      </c>
      <c r="O26" s="46" t="n">
        <v>0.886</v>
      </c>
      <c r="P26" s="48"/>
    </row>
    <row r="27" s="26" customFormat="true" ht="18.75" hidden="false" customHeight="false" outlineLevel="0" collapsed="false">
      <c r="A27" s="20"/>
      <c r="B27" s="27" t="s">
        <v>37</v>
      </c>
      <c r="C27" s="42" t="n">
        <v>100</v>
      </c>
      <c r="D27" s="46" t="n">
        <v>0.9</v>
      </c>
      <c r="E27" s="46" t="n">
        <v>0.2</v>
      </c>
      <c r="F27" s="46" t="n">
        <v>8.1</v>
      </c>
      <c r="G27" s="46" t="n">
        <v>43</v>
      </c>
      <c r="H27" s="46" t="n">
        <v>0.04</v>
      </c>
      <c r="I27" s="46" t="n">
        <v>60</v>
      </c>
      <c r="J27" s="46"/>
      <c r="K27" s="46" t="n">
        <v>0.2</v>
      </c>
      <c r="L27" s="46" t="n">
        <v>34</v>
      </c>
      <c r="M27" s="46" t="n">
        <v>23</v>
      </c>
      <c r="N27" s="46" t="n">
        <v>13</v>
      </c>
      <c r="O27" s="46" t="n">
        <v>0.3</v>
      </c>
      <c r="P27" s="23"/>
    </row>
    <row r="28" s="26" customFormat="true" ht="19.5" hidden="false" customHeight="false" outlineLevel="0" collapsed="false">
      <c r="A28" s="29"/>
      <c r="B28" s="30" t="s">
        <v>26</v>
      </c>
      <c r="C28" s="49" t="n">
        <f aca="false">C24+C26+C27+40+10</f>
        <v>550</v>
      </c>
      <c r="D28" s="50" t="n">
        <f aca="false">D24+D25+D26+D27</f>
        <v>11.185</v>
      </c>
      <c r="E28" s="50" t="n">
        <f aca="false">E24+E25+E26+E27</f>
        <v>15.856</v>
      </c>
      <c r="F28" s="50" t="n">
        <f aca="false">F24+F25+F26+F27</f>
        <v>106.115</v>
      </c>
      <c r="G28" s="50" t="n">
        <f aca="false">G24+G25+G26+G27</f>
        <v>534.315</v>
      </c>
      <c r="H28" s="50" t="n">
        <f aca="false">H24+H25+H26+H27</f>
        <v>396.043</v>
      </c>
      <c r="I28" s="50" t="n">
        <f aca="false">I24+I25+I26+I27</f>
        <v>122.58</v>
      </c>
      <c r="J28" s="50" t="n">
        <f aca="false">J24+J25</f>
        <v>1.08</v>
      </c>
      <c r="K28" s="50" t="n">
        <f aca="false">K24+K25+K26+K27</f>
        <v>176.81</v>
      </c>
      <c r="L28" s="50" t="n">
        <f aca="false">L24+L25+L26+L27</f>
        <v>41.07</v>
      </c>
      <c r="M28" s="32" t="n">
        <f aca="false">M24+M25+M26+M27</f>
        <v>33.23</v>
      </c>
      <c r="N28" s="32" t="n">
        <f aca="false">N24+N25+N26+N27</f>
        <v>18.12</v>
      </c>
      <c r="O28" s="32" t="n">
        <f aca="false">O24+O25+O26+O27</f>
        <v>2.526</v>
      </c>
      <c r="P28" s="53"/>
    </row>
    <row r="29" s="26" customFormat="true" ht="18.75" hidden="false" customHeight="false" outlineLevel="0" collapsed="false">
      <c r="A29" s="34" t="s">
        <v>38</v>
      </c>
      <c r="B29" s="52"/>
      <c r="C29" s="2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23"/>
    </row>
    <row r="30" s="26" customFormat="true" ht="19.5" hidden="false" customHeight="true" outlineLevel="0" collapsed="false">
      <c r="A30" s="37" t="s">
        <v>1</v>
      </c>
      <c r="B30" s="21" t="s">
        <v>2</v>
      </c>
      <c r="C30" s="39" t="s">
        <v>3</v>
      </c>
      <c r="D30" s="40" t="s">
        <v>4</v>
      </c>
      <c r="E30" s="40"/>
      <c r="F30" s="40"/>
      <c r="G30" s="39" t="s">
        <v>5</v>
      </c>
      <c r="H30" s="39" t="s">
        <v>6</v>
      </c>
      <c r="I30" s="39"/>
      <c r="J30" s="39"/>
      <c r="K30" s="39"/>
      <c r="L30" s="39" t="s">
        <v>7</v>
      </c>
      <c r="M30" s="39"/>
      <c r="N30" s="39"/>
      <c r="O30" s="39"/>
      <c r="P30" s="39"/>
    </row>
    <row r="31" s="26" customFormat="true" ht="20.25" hidden="false" customHeight="false" outlineLevel="0" collapsed="false">
      <c r="A31" s="37"/>
      <c r="B31" s="21"/>
      <c r="C31" s="39"/>
      <c r="D31" s="40" t="s">
        <v>8</v>
      </c>
      <c r="E31" s="40" t="s">
        <v>9</v>
      </c>
      <c r="F31" s="40" t="s">
        <v>10</v>
      </c>
      <c r="G31" s="39"/>
      <c r="H31" s="41" t="s">
        <v>11</v>
      </c>
      <c r="I31" s="41" t="s">
        <v>12</v>
      </c>
      <c r="J31" s="41" t="s">
        <v>13</v>
      </c>
      <c r="K31" s="41" t="s">
        <v>14</v>
      </c>
      <c r="L31" s="42" t="s">
        <v>15</v>
      </c>
      <c r="M31" s="41" t="s">
        <v>16</v>
      </c>
      <c r="N31" s="41" t="s">
        <v>17</v>
      </c>
      <c r="O31" s="41" t="s">
        <v>18</v>
      </c>
      <c r="P31" s="40"/>
    </row>
    <row r="32" s="43" customFormat="true" ht="19.5" hidden="false" customHeight="false" outlineLevel="0" collapsed="false">
      <c r="A32" s="20" t="s">
        <v>19</v>
      </c>
      <c r="B32" s="27"/>
      <c r="C32" s="2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3"/>
    </row>
    <row r="33" s="26" customFormat="true" ht="18.75" hidden="false" customHeight="false" outlineLevel="0" collapsed="false">
      <c r="A33" s="20" t="n">
        <v>71</v>
      </c>
      <c r="B33" s="27" t="s">
        <v>39</v>
      </c>
      <c r="C33" s="22" t="n">
        <v>100</v>
      </c>
      <c r="D33" s="22" t="n">
        <v>1.65</v>
      </c>
      <c r="E33" s="22" t="n">
        <v>12.54</v>
      </c>
      <c r="F33" s="22" t="n">
        <v>15.1</v>
      </c>
      <c r="G33" s="22" t="n">
        <v>114.61</v>
      </c>
      <c r="H33" s="22" t="n">
        <v>28.3</v>
      </c>
      <c r="I33" s="22" t="n">
        <v>15.2</v>
      </c>
      <c r="J33" s="22" t="n">
        <v>0.52</v>
      </c>
      <c r="K33" s="22" t="n">
        <v>135.2</v>
      </c>
      <c r="L33" s="22" t="n">
        <v>0.03</v>
      </c>
      <c r="M33" s="22" t="n">
        <v>9.64</v>
      </c>
      <c r="N33" s="22" t="n">
        <v>0.05</v>
      </c>
      <c r="O33" s="22" t="n">
        <v>0.08</v>
      </c>
      <c r="P33" s="23"/>
    </row>
    <row r="34" s="26" customFormat="true" ht="16.5" hidden="false" customHeight="true" outlineLevel="0" collapsed="false">
      <c r="A34" s="20" t="n">
        <v>436</v>
      </c>
      <c r="B34" s="45" t="s">
        <v>40</v>
      </c>
      <c r="C34" s="22" t="s">
        <v>41</v>
      </c>
      <c r="D34" s="22" t="n">
        <v>9.78</v>
      </c>
      <c r="E34" s="22" t="n">
        <v>14.1</v>
      </c>
      <c r="F34" s="22" t="n">
        <v>19.88</v>
      </c>
      <c r="G34" s="22" t="n">
        <v>326.2</v>
      </c>
      <c r="H34" s="22" t="n">
        <v>17.5</v>
      </c>
      <c r="I34" s="22" t="n">
        <v>35.2</v>
      </c>
      <c r="J34" s="22" t="n">
        <v>2.19</v>
      </c>
      <c r="K34" s="22" t="n">
        <v>278</v>
      </c>
      <c r="L34" s="22" t="n">
        <v>0.11</v>
      </c>
      <c r="M34" s="22" t="n">
        <v>7.17</v>
      </c>
      <c r="N34" s="22" t="n">
        <v>0.22</v>
      </c>
      <c r="O34" s="22" t="n">
        <v>0.8</v>
      </c>
      <c r="P34" s="23"/>
    </row>
    <row r="35" s="26" customFormat="true" ht="18.75" hidden="false" customHeight="false" outlineLevel="0" collapsed="false">
      <c r="A35" s="20"/>
      <c r="B35" s="45" t="s">
        <v>24</v>
      </c>
      <c r="C35" s="22" t="n">
        <v>50</v>
      </c>
      <c r="D35" s="22" t="n">
        <v>3.07</v>
      </c>
      <c r="E35" s="22" t="n">
        <v>1.07</v>
      </c>
      <c r="F35" s="22" t="n">
        <v>20.9</v>
      </c>
      <c r="G35" s="22" t="n">
        <v>107.2</v>
      </c>
      <c r="H35" s="22" t="n">
        <v>0.01</v>
      </c>
      <c r="I35" s="22" t="n">
        <v>14.1</v>
      </c>
      <c r="J35" s="22" t="n">
        <v>1.05</v>
      </c>
      <c r="K35" s="22" t="n">
        <v>35.1</v>
      </c>
      <c r="L35" s="22" t="n">
        <v>0.13</v>
      </c>
      <c r="M35" s="22" t="n">
        <v>0</v>
      </c>
      <c r="N35" s="22" t="n">
        <v>0</v>
      </c>
      <c r="O35" s="22" t="n">
        <v>0.34</v>
      </c>
      <c r="P35" s="23"/>
    </row>
    <row r="36" s="26" customFormat="true" ht="18.75" hidden="false" customHeight="false" outlineLevel="0" collapsed="false">
      <c r="A36" s="20" t="n">
        <v>685</v>
      </c>
      <c r="B36" s="27" t="s">
        <v>30</v>
      </c>
      <c r="C36" s="22" t="s">
        <v>42</v>
      </c>
      <c r="D36" s="22" t="n">
        <v>8.9</v>
      </c>
      <c r="E36" s="22" t="n">
        <v>3.06</v>
      </c>
      <c r="F36" s="22" t="n">
        <v>26</v>
      </c>
      <c r="G36" s="22" t="n">
        <v>58</v>
      </c>
      <c r="H36" s="22" t="n">
        <v>11.6</v>
      </c>
      <c r="I36" s="22" t="n">
        <v>6.5</v>
      </c>
      <c r="J36" s="22" t="n">
        <v>0.34</v>
      </c>
      <c r="K36" s="22" t="n">
        <v>4.12</v>
      </c>
      <c r="L36" s="22" t="n">
        <v>0</v>
      </c>
      <c r="M36" s="22" t="n">
        <v>6</v>
      </c>
      <c r="N36" s="22" t="n">
        <v>0</v>
      </c>
      <c r="O36" s="22" t="n">
        <v>0</v>
      </c>
      <c r="P36" s="23"/>
    </row>
    <row r="37" s="26" customFormat="true" ht="18.75" hidden="false" customHeight="false" outlineLevel="0" collapsed="false">
      <c r="A37" s="20"/>
      <c r="B37" s="27" t="s">
        <v>43</v>
      </c>
      <c r="C37" s="22" t="n">
        <v>100</v>
      </c>
      <c r="D37" s="28" t="n">
        <v>5</v>
      </c>
      <c r="E37" s="28" t="n">
        <v>3.3</v>
      </c>
      <c r="F37" s="28" t="n">
        <v>3.9</v>
      </c>
      <c r="G37" s="28" t="n">
        <v>65.5</v>
      </c>
      <c r="H37" s="28"/>
      <c r="I37" s="28" t="n">
        <v>0.6</v>
      </c>
      <c r="J37" s="28" t="n">
        <v>30</v>
      </c>
      <c r="K37" s="28"/>
      <c r="L37" s="28" t="n">
        <v>124</v>
      </c>
      <c r="M37" s="28" t="n">
        <v>95</v>
      </c>
      <c r="N37" s="28" t="n">
        <v>15</v>
      </c>
      <c r="O37" s="28" t="n">
        <v>0.1</v>
      </c>
      <c r="P37" s="23"/>
    </row>
    <row r="38" s="26" customFormat="true" ht="19.5" hidden="false" customHeight="false" outlineLevel="0" collapsed="false">
      <c r="A38" s="29"/>
      <c r="B38" s="30" t="s">
        <v>26</v>
      </c>
      <c r="C38" s="31" t="n">
        <v>650</v>
      </c>
      <c r="D38" s="32" t="n">
        <f aca="false">D33+D34+D35+D36+D37</f>
        <v>28.4</v>
      </c>
      <c r="E38" s="32" t="n">
        <f aca="false">E33+E34+E35+E36+E37</f>
        <v>34.07</v>
      </c>
      <c r="F38" s="32" t="n">
        <f aca="false">F33+F34+F35+F36+F37</f>
        <v>85.78</v>
      </c>
      <c r="G38" s="32" t="n">
        <f aca="false">G33+G34+G35+G36+G37</f>
        <v>671.51</v>
      </c>
      <c r="H38" s="32" t="n">
        <f aca="false">H33+H34+H35+H36+H37</f>
        <v>57.41</v>
      </c>
      <c r="I38" s="32" t="n">
        <f aca="false">I33+I34+I35+I36+I37</f>
        <v>71.6</v>
      </c>
      <c r="J38" s="32" t="n">
        <f aca="false">J33+J34+J35+J36+J37</f>
        <v>34.1</v>
      </c>
      <c r="K38" s="32" t="n">
        <f aca="false">K33+K34+K35+K36+K37</f>
        <v>452.42</v>
      </c>
      <c r="L38" s="32" t="n">
        <f aca="false">L33+L34+L35+L36+L37</f>
        <v>124.27</v>
      </c>
      <c r="M38" s="32" t="n">
        <f aca="false">M33+M34+M35+M36+M37</f>
        <v>117.81</v>
      </c>
      <c r="N38" s="32" t="n">
        <f aca="false">N33+N34+N35+N36+N37</f>
        <v>15.27</v>
      </c>
      <c r="O38" s="32" t="n">
        <f aca="false">O33+O34+O35+O36+O37</f>
        <v>1.32</v>
      </c>
      <c r="P38" s="33"/>
    </row>
    <row r="39" s="26" customFormat="true" ht="18.75" hidden="false" customHeight="false" outlineLevel="0" collapsed="false">
      <c r="A39" s="34" t="s">
        <v>44</v>
      </c>
      <c r="B39" s="52"/>
      <c r="C39" s="20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23"/>
    </row>
    <row r="40" s="26" customFormat="true" ht="19.5" hidden="false" customHeight="true" outlineLevel="0" collapsed="false">
      <c r="A40" s="37" t="s">
        <v>1</v>
      </c>
      <c r="B40" s="21" t="s">
        <v>2</v>
      </c>
      <c r="C40" s="39" t="s">
        <v>3</v>
      </c>
      <c r="D40" s="40" t="s">
        <v>4</v>
      </c>
      <c r="E40" s="40"/>
      <c r="F40" s="40"/>
      <c r="G40" s="39" t="s">
        <v>5</v>
      </c>
      <c r="H40" s="39" t="s">
        <v>6</v>
      </c>
      <c r="I40" s="39"/>
      <c r="J40" s="39"/>
      <c r="K40" s="39"/>
      <c r="L40" s="39" t="s">
        <v>7</v>
      </c>
      <c r="M40" s="39"/>
      <c r="N40" s="39"/>
      <c r="O40" s="39"/>
      <c r="P40" s="39"/>
    </row>
    <row r="41" s="26" customFormat="true" ht="20.25" hidden="false" customHeight="false" outlineLevel="0" collapsed="false">
      <c r="A41" s="37"/>
      <c r="B41" s="21"/>
      <c r="C41" s="39"/>
      <c r="D41" s="40" t="s">
        <v>8</v>
      </c>
      <c r="E41" s="40" t="s">
        <v>9</v>
      </c>
      <c r="F41" s="40" t="s">
        <v>10</v>
      </c>
      <c r="G41" s="39"/>
      <c r="H41" s="41" t="s">
        <v>11</v>
      </c>
      <c r="I41" s="41" t="s">
        <v>12</v>
      </c>
      <c r="J41" s="41" t="s">
        <v>13</v>
      </c>
      <c r="K41" s="41" t="s">
        <v>14</v>
      </c>
      <c r="L41" s="42" t="s">
        <v>15</v>
      </c>
      <c r="M41" s="41" t="s">
        <v>16</v>
      </c>
      <c r="N41" s="41" t="s">
        <v>17</v>
      </c>
      <c r="O41" s="41" t="s">
        <v>18</v>
      </c>
      <c r="P41" s="40"/>
    </row>
    <row r="42" s="26" customFormat="true" ht="18.75" hidden="false" customHeight="false" outlineLevel="0" collapsed="false">
      <c r="A42" s="20" t="s">
        <v>19</v>
      </c>
      <c r="B42" s="27"/>
      <c r="C42" s="2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3"/>
    </row>
    <row r="43" s="26" customFormat="true" ht="18.75" hidden="false" customHeight="false" outlineLevel="0" collapsed="false">
      <c r="A43" s="54" t="n">
        <v>492</v>
      </c>
      <c r="B43" s="55" t="s">
        <v>45</v>
      </c>
      <c r="C43" s="22" t="n">
        <v>200</v>
      </c>
      <c r="D43" s="22" t="n">
        <v>17.8</v>
      </c>
      <c r="E43" s="22" t="n">
        <v>18.48</v>
      </c>
      <c r="F43" s="22" t="n">
        <v>33.46</v>
      </c>
      <c r="G43" s="22" t="n">
        <v>380</v>
      </c>
      <c r="H43" s="22" t="n">
        <v>80.9</v>
      </c>
      <c r="I43" s="22" t="n">
        <v>56.8</v>
      </c>
      <c r="J43" s="22" t="n">
        <v>1.82</v>
      </c>
      <c r="K43" s="22" t="n">
        <v>69.3</v>
      </c>
      <c r="L43" s="22" t="n">
        <v>0.2</v>
      </c>
      <c r="M43" s="22" t="n">
        <v>0.52</v>
      </c>
      <c r="N43" s="22" t="n">
        <v>0.1</v>
      </c>
      <c r="O43" s="22" t="n">
        <v>2.34</v>
      </c>
      <c r="P43" s="56"/>
    </row>
    <row r="44" s="43" customFormat="true" ht="19.5" hidden="false" customHeight="false" outlineLevel="0" collapsed="false">
      <c r="A44" s="20"/>
      <c r="B44" s="27" t="s">
        <v>46</v>
      </c>
      <c r="C44" s="22" t="n">
        <v>200</v>
      </c>
      <c r="D44" s="28" t="n">
        <v>3.59</v>
      </c>
      <c r="E44" s="28" t="n">
        <v>2.85</v>
      </c>
      <c r="F44" s="28" t="n">
        <v>16.704</v>
      </c>
      <c r="G44" s="28" t="n">
        <v>108.04</v>
      </c>
      <c r="H44" s="28" t="n">
        <v>0.04</v>
      </c>
      <c r="I44" s="28" t="n">
        <v>1.17</v>
      </c>
      <c r="J44" s="28" t="n">
        <v>18.12</v>
      </c>
      <c r="K44" s="28" t="n">
        <v>0.012</v>
      </c>
      <c r="L44" s="28" t="n">
        <v>113.12</v>
      </c>
      <c r="M44" s="28" t="n">
        <v>107.2</v>
      </c>
      <c r="N44" s="28" t="n">
        <v>29.6</v>
      </c>
      <c r="O44" s="28" t="n">
        <v>1.006</v>
      </c>
      <c r="P44" s="23"/>
    </row>
    <row r="45" s="26" customFormat="true" ht="18.75" hidden="false" customHeight="false" outlineLevel="0" collapsed="false">
      <c r="A45" s="20"/>
      <c r="B45" s="27" t="s">
        <v>47</v>
      </c>
      <c r="C45" s="22" t="n">
        <v>40</v>
      </c>
      <c r="D45" s="28" t="n">
        <v>3.353</v>
      </c>
      <c r="E45" s="28" t="n">
        <v>3.59</v>
      </c>
      <c r="F45" s="28" t="n">
        <v>19.526</v>
      </c>
      <c r="G45" s="28" t="n">
        <v>124.134</v>
      </c>
      <c r="H45" s="28" t="n">
        <v>0.055</v>
      </c>
      <c r="I45" s="28" t="n">
        <v>0.182</v>
      </c>
      <c r="J45" s="28" t="n">
        <v>22.05</v>
      </c>
      <c r="K45" s="28" t="n">
        <v>0.825</v>
      </c>
      <c r="L45" s="28" t="n">
        <v>29.885</v>
      </c>
      <c r="M45" s="28" t="n">
        <v>48.54</v>
      </c>
      <c r="N45" s="28" t="n">
        <v>7.85</v>
      </c>
      <c r="O45" s="28" t="n">
        <v>0.54</v>
      </c>
      <c r="P45" s="23"/>
    </row>
    <row r="46" s="26" customFormat="true" ht="14.45" hidden="false" customHeight="true" outlineLevel="0" collapsed="false">
      <c r="A46" s="20" t="n">
        <v>43</v>
      </c>
      <c r="B46" s="45" t="s">
        <v>48</v>
      </c>
      <c r="C46" s="22" t="n">
        <v>100</v>
      </c>
      <c r="D46" s="22" t="n">
        <v>2</v>
      </c>
      <c r="E46" s="22" t="n">
        <v>4.5</v>
      </c>
      <c r="F46" s="22" t="n">
        <v>9.17</v>
      </c>
      <c r="G46" s="22" t="n">
        <v>85</v>
      </c>
      <c r="H46" s="22" t="n">
        <v>57.2</v>
      </c>
      <c r="I46" s="22" t="n">
        <v>6.9</v>
      </c>
      <c r="J46" s="22" t="n">
        <v>0.41</v>
      </c>
      <c r="K46" s="22" t="n">
        <v>144</v>
      </c>
      <c r="L46" s="22" t="n">
        <v>0.01</v>
      </c>
      <c r="M46" s="22" t="s">
        <v>49</v>
      </c>
      <c r="N46" s="22" t="n">
        <v>0</v>
      </c>
      <c r="O46" s="22" t="n">
        <v>1.2</v>
      </c>
      <c r="P46" s="23"/>
    </row>
    <row r="47" s="26" customFormat="true" ht="18" hidden="false" customHeight="true" outlineLevel="0" collapsed="false">
      <c r="A47" s="20"/>
      <c r="B47" s="45" t="s">
        <v>24</v>
      </c>
      <c r="C47" s="22" t="n">
        <v>50</v>
      </c>
      <c r="D47" s="22" t="n">
        <v>3.07</v>
      </c>
      <c r="E47" s="22" t="n">
        <v>1.07</v>
      </c>
      <c r="F47" s="22" t="n">
        <v>20.9</v>
      </c>
      <c r="G47" s="22" t="n">
        <v>107.2</v>
      </c>
      <c r="H47" s="22" t="n">
        <v>0.01</v>
      </c>
      <c r="I47" s="22" t="n">
        <v>14.1</v>
      </c>
      <c r="J47" s="22" t="n">
        <v>1.05</v>
      </c>
      <c r="K47" s="22" t="n">
        <v>35.1</v>
      </c>
      <c r="L47" s="22" t="n">
        <v>0.13</v>
      </c>
      <c r="M47" s="22" t="n">
        <v>0</v>
      </c>
      <c r="N47" s="22" t="n">
        <v>0</v>
      </c>
      <c r="O47" s="22" t="n">
        <v>0.34</v>
      </c>
      <c r="P47" s="23"/>
    </row>
    <row r="48" s="26" customFormat="true" ht="19.5" hidden="false" customHeight="false" outlineLevel="0" collapsed="false">
      <c r="A48" s="57"/>
      <c r="B48" s="30" t="s">
        <v>26</v>
      </c>
      <c r="C48" s="31" t="n">
        <f aca="false">C43+C44+C45+C46+C47</f>
        <v>590</v>
      </c>
      <c r="D48" s="31" t="n">
        <f aca="false">D43+D44+D45+D46+D47</f>
        <v>29.813</v>
      </c>
      <c r="E48" s="32" t="n">
        <f aca="false">E43+E44+E45+E46+E47</f>
        <v>30.49</v>
      </c>
      <c r="F48" s="31" t="n">
        <f aca="false">F43+F44+F45+F46+F47</f>
        <v>99.76</v>
      </c>
      <c r="G48" s="31" t="n">
        <f aca="false">G43+G44+G45+G46+G47</f>
        <v>804.374</v>
      </c>
      <c r="H48" s="31" t="n">
        <f aca="false">H43+H44+H45+H46+H47</f>
        <v>138.205</v>
      </c>
      <c r="I48" s="31" t="n">
        <f aca="false">I43+I44+I45+I46+I47</f>
        <v>79.152</v>
      </c>
      <c r="J48" s="31" t="n">
        <f aca="false">J43+J44+J45+J46+J47</f>
        <v>43.45</v>
      </c>
      <c r="K48" s="31" t="n">
        <f aca="false">K43+K44+K45+K46+K47</f>
        <v>249.237</v>
      </c>
      <c r="L48" s="31" t="n">
        <f aca="false">L43+L44+L45+L46+L47</f>
        <v>143.345</v>
      </c>
      <c r="M48" s="31" t="e">
        <f aca="false">M43+M44+M45+M46+M47</f>
        <v>#VALUE!</v>
      </c>
      <c r="N48" s="31" t="n">
        <f aca="false">N43+N44+N45+N46+N47</f>
        <v>37.55</v>
      </c>
      <c r="O48" s="31" t="n">
        <f aca="false">O43+O44+O45+O46+O47</f>
        <v>5.426</v>
      </c>
      <c r="P48" s="33"/>
    </row>
    <row r="49" s="26" customFormat="true" ht="18.75" hidden="false" customHeight="false" outlineLevel="0" collapsed="false">
      <c r="A49" s="58" t="s">
        <v>50</v>
      </c>
      <c r="B49" s="52"/>
      <c r="C49" s="20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3"/>
    </row>
    <row r="50" s="26" customFormat="true" ht="19.5" hidden="false" customHeight="true" outlineLevel="0" collapsed="false">
      <c r="A50" s="59" t="s">
        <v>1</v>
      </c>
      <c r="B50" s="21" t="s">
        <v>2</v>
      </c>
      <c r="C50" s="39" t="s">
        <v>3</v>
      </c>
      <c r="D50" s="40" t="s">
        <v>4</v>
      </c>
      <c r="E50" s="40"/>
      <c r="F50" s="40"/>
      <c r="G50" s="39" t="s">
        <v>5</v>
      </c>
      <c r="H50" s="39" t="s">
        <v>6</v>
      </c>
      <c r="I50" s="39"/>
      <c r="J50" s="39"/>
      <c r="K50" s="39"/>
      <c r="L50" s="39" t="s">
        <v>7</v>
      </c>
      <c r="M50" s="39"/>
      <c r="N50" s="39"/>
      <c r="O50" s="39"/>
      <c r="P50" s="39"/>
    </row>
    <row r="51" s="26" customFormat="true" ht="20.25" hidden="false" customHeight="false" outlineLevel="0" collapsed="false">
      <c r="A51" s="59"/>
      <c r="B51" s="21"/>
      <c r="C51" s="39"/>
      <c r="D51" s="40" t="s">
        <v>8</v>
      </c>
      <c r="E51" s="40" t="s">
        <v>9</v>
      </c>
      <c r="F51" s="40" t="s">
        <v>10</v>
      </c>
      <c r="G51" s="39"/>
      <c r="H51" s="41" t="s">
        <v>11</v>
      </c>
      <c r="I51" s="41" t="s">
        <v>12</v>
      </c>
      <c r="J51" s="41" t="s">
        <v>13</v>
      </c>
      <c r="K51" s="41" t="s">
        <v>14</v>
      </c>
      <c r="L51" s="42" t="s">
        <v>15</v>
      </c>
      <c r="M51" s="41" t="s">
        <v>16</v>
      </c>
      <c r="N51" s="41" t="s">
        <v>17</v>
      </c>
      <c r="O51" s="41" t="s">
        <v>18</v>
      </c>
      <c r="P51" s="40"/>
    </row>
    <row r="52" s="26" customFormat="true" ht="18.75" hidden="false" customHeight="false" outlineLevel="0" collapsed="false">
      <c r="A52" s="60" t="s">
        <v>19</v>
      </c>
      <c r="B52" s="27"/>
      <c r="C52" s="22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3"/>
    </row>
    <row r="53" s="24" customFormat="true" ht="18.75" hidden="false" customHeight="false" outlineLevel="0" collapsed="false">
      <c r="A53" s="14" t="n">
        <v>40</v>
      </c>
      <c r="B53" s="45" t="s">
        <v>51</v>
      </c>
      <c r="C53" s="22" t="n">
        <v>60</v>
      </c>
      <c r="D53" s="22" t="n">
        <v>0.9</v>
      </c>
      <c r="E53" s="22" t="n">
        <v>2.7</v>
      </c>
      <c r="F53" s="22" t="n">
        <v>26.3</v>
      </c>
      <c r="G53" s="22" t="n">
        <v>52.9</v>
      </c>
      <c r="H53" s="22" t="n">
        <v>20.71</v>
      </c>
      <c r="I53" s="22" t="n">
        <v>9.6</v>
      </c>
      <c r="J53" s="22" t="n">
        <v>0.54</v>
      </c>
      <c r="K53" s="22" t="n">
        <v>102</v>
      </c>
      <c r="L53" s="22" t="n">
        <v>0.01</v>
      </c>
      <c r="M53" s="22" t="n">
        <v>3.78</v>
      </c>
      <c r="N53" s="22" t="n">
        <v>0.23</v>
      </c>
      <c r="O53" s="22" t="n">
        <v>2.78</v>
      </c>
      <c r="P53" s="23"/>
    </row>
    <row r="54" s="24" customFormat="true" ht="18.75" hidden="false" customHeight="false" outlineLevel="0" collapsed="false">
      <c r="A54" s="14" t="n">
        <v>430</v>
      </c>
      <c r="B54" s="45" t="s">
        <v>52</v>
      </c>
      <c r="C54" s="22" t="n">
        <v>100</v>
      </c>
      <c r="D54" s="22" t="n">
        <v>14.35</v>
      </c>
      <c r="E54" s="22" t="n">
        <v>5.03</v>
      </c>
      <c r="F54" s="22" t="n">
        <v>6.02</v>
      </c>
      <c r="G54" s="22" t="n">
        <v>146.2</v>
      </c>
      <c r="H54" s="22" t="n">
        <v>76.2</v>
      </c>
      <c r="I54" s="22" t="n">
        <v>35.4</v>
      </c>
      <c r="J54" s="22" t="n">
        <v>0.85</v>
      </c>
      <c r="K54" s="22" t="n">
        <v>263</v>
      </c>
      <c r="L54" s="22" t="n">
        <v>0.15</v>
      </c>
      <c r="M54" s="22" t="n">
        <v>4.05</v>
      </c>
      <c r="N54" s="22" t="n">
        <v>0.28</v>
      </c>
      <c r="O54" s="22" t="n">
        <v>3.86</v>
      </c>
      <c r="P54" s="23"/>
    </row>
    <row r="55" s="64" customFormat="true" ht="19.5" hidden="false" customHeight="false" outlineLevel="0" collapsed="false">
      <c r="A55" s="61" t="n">
        <v>203</v>
      </c>
      <c r="B55" s="62" t="s">
        <v>53</v>
      </c>
      <c r="C55" s="63" t="n">
        <v>100</v>
      </c>
      <c r="D55" s="42" t="n">
        <v>2</v>
      </c>
      <c r="E55" s="42" t="n">
        <v>5.1</v>
      </c>
      <c r="F55" s="42" t="n">
        <v>15.9</v>
      </c>
      <c r="G55" s="42" t="n">
        <v>121</v>
      </c>
      <c r="H55" s="22" t="n">
        <v>12</v>
      </c>
      <c r="I55" s="22" t="n">
        <v>27.47</v>
      </c>
      <c r="J55" s="22" t="n">
        <v>1.41</v>
      </c>
      <c r="K55" s="22" t="n">
        <v>189</v>
      </c>
      <c r="L55" s="22" t="n">
        <v>0.07</v>
      </c>
      <c r="M55" s="22" t="n">
        <v>0</v>
      </c>
      <c r="N55" s="22" t="n">
        <v>0.04</v>
      </c>
      <c r="O55" s="22" t="n">
        <v>1.32</v>
      </c>
      <c r="P55" s="23"/>
    </row>
    <row r="56" s="64" customFormat="true" ht="18" hidden="false" customHeight="true" outlineLevel="0" collapsed="false">
      <c r="A56" s="14" t="n">
        <v>685</v>
      </c>
      <c r="B56" s="27" t="s">
        <v>30</v>
      </c>
      <c r="C56" s="22" t="n">
        <v>200</v>
      </c>
      <c r="D56" s="22" t="n">
        <v>8.9</v>
      </c>
      <c r="E56" s="22" t="n">
        <v>3.06</v>
      </c>
      <c r="F56" s="22" t="n">
        <v>26</v>
      </c>
      <c r="G56" s="22" t="n">
        <v>58</v>
      </c>
      <c r="H56" s="22" t="n">
        <v>11.6</v>
      </c>
      <c r="I56" s="22" t="n">
        <v>6.5</v>
      </c>
      <c r="J56" s="22" t="n">
        <v>0.34</v>
      </c>
      <c r="K56" s="22" t="n">
        <v>4.12</v>
      </c>
      <c r="L56" s="22" t="n">
        <v>0</v>
      </c>
      <c r="M56" s="22" t="n">
        <v>6</v>
      </c>
      <c r="N56" s="22" t="n">
        <v>0</v>
      </c>
      <c r="O56" s="22" t="n">
        <v>0</v>
      </c>
      <c r="P56" s="23"/>
    </row>
    <row r="57" s="24" customFormat="true" ht="18.75" hidden="false" customHeight="false" outlineLevel="0" collapsed="false">
      <c r="A57" s="14"/>
      <c r="B57" s="45" t="s">
        <v>24</v>
      </c>
      <c r="C57" s="22" t="n">
        <v>50</v>
      </c>
      <c r="D57" s="22" t="n">
        <v>3.07</v>
      </c>
      <c r="E57" s="22" t="n">
        <v>1.07</v>
      </c>
      <c r="F57" s="22" t="n">
        <v>20.9</v>
      </c>
      <c r="G57" s="22" t="n">
        <v>107.2</v>
      </c>
      <c r="H57" s="22" t="n">
        <v>0.01</v>
      </c>
      <c r="I57" s="22" t="n">
        <v>14.1</v>
      </c>
      <c r="J57" s="22" t="n">
        <v>1.05</v>
      </c>
      <c r="K57" s="22" t="n">
        <v>35.1</v>
      </c>
      <c r="L57" s="22" t="n">
        <v>0.13</v>
      </c>
      <c r="M57" s="22" t="n">
        <v>0</v>
      </c>
      <c r="N57" s="22" t="n">
        <v>0</v>
      </c>
      <c r="O57" s="22" t="n">
        <v>0.34</v>
      </c>
      <c r="P57" s="23"/>
    </row>
    <row r="58" s="24" customFormat="true" ht="14.45" hidden="false" customHeight="true" outlineLevel="0" collapsed="false">
      <c r="A58" s="14"/>
      <c r="B58" s="27" t="s">
        <v>25</v>
      </c>
      <c r="C58" s="22" t="n">
        <v>200</v>
      </c>
      <c r="D58" s="28" t="n">
        <v>0.5</v>
      </c>
      <c r="E58" s="28" t="n">
        <v>0.5</v>
      </c>
      <c r="F58" s="28" t="n">
        <v>12.25</v>
      </c>
      <c r="G58" s="28" t="n">
        <v>58.75</v>
      </c>
      <c r="H58" s="28" t="n">
        <v>0.038</v>
      </c>
      <c r="I58" s="28" t="n">
        <v>12.5</v>
      </c>
      <c r="J58" s="28"/>
      <c r="K58" s="28" t="n">
        <v>0.25</v>
      </c>
      <c r="L58" s="28" t="n">
        <v>20</v>
      </c>
      <c r="M58" s="28" t="n">
        <v>13.75</v>
      </c>
      <c r="N58" s="28" t="n">
        <v>11.25</v>
      </c>
      <c r="O58" s="28" t="n">
        <v>2.75</v>
      </c>
      <c r="P58" s="23"/>
    </row>
    <row r="59" s="24" customFormat="true" ht="18.75" hidden="false" customHeight="true" outlineLevel="0" collapsed="false">
      <c r="A59" s="57"/>
      <c r="B59" s="30" t="s">
        <v>26</v>
      </c>
      <c r="C59" s="31" t="n">
        <f aca="false">C53+C54+C55+C56+C57+C58</f>
        <v>710</v>
      </c>
      <c r="D59" s="31" t="n">
        <f aca="false">D53+D54+D55+D56+D57+D58</f>
        <v>29.72</v>
      </c>
      <c r="E59" s="31" t="n">
        <f aca="false">E53+E54+E55+E56+E57+E58</f>
        <v>17.46</v>
      </c>
      <c r="F59" s="31" t="n">
        <f aca="false">F53+F54+F55+F56+F57+F58</f>
        <v>107.37</v>
      </c>
      <c r="G59" s="31" t="n">
        <f aca="false">G53+G54+G55+G56+G57+G58</f>
        <v>544.05</v>
      </c>
      <c r="H59" s="31" t="n">
        <f aca="false">H53+H54+H55+H56+H57+H58</f>
        <v>120.558</v>
      </c>
      <c r="I59" s="31" t="n">
        <f aca="false">I53+I54+I55+I56+I57+I58</f>
        <v>105.57</v>
      </c>
      <c r="J59" s="31" t="n">
        <f aca="false">J53+J54+J55+J56+J57+J58</f>
        <v>4.19</v>
      </c>
      <c r="K59" s="31" t="n">
        <f aca="false">K53+K54+K55+K56+K57+K58</f>
        <v>593.47</v>
      </c>
      <c r="L59" s="31" t="n">
        <f aca="false">L53+L54+L55+L56+L57+L58</f>
        <v>20.36</v>
      </c>
      <c r="M59" s="31" t="n">
        <f aca="false">M53+M54+M55+M56+M57+M58</f>
        <v>27.58</v>
      </c>
      <c r="N59" s="31" t="n">
        <f aca="false">N53+N54+N55+N56+N57+N58</f>
        <v>11.8</v>
      </c>
      <c r="O59" s="31" t="n">
        <f aca="false">O53+O54+O55+O56+O57+O58</f>
        <v>11.05</v>
      </c>
      <c r="P59" s="33"/>
    </row>
    <row r="60" s="24" customFormat="true" ht="18.75" hidden="false" customHeight="false" outlineLevel="0" collapsed="false">
      <c r="A60" s="58" t="s">
        <v>54</v>
      </c>
      <c r="B60" s="52"/>
      <c r="C60" s="2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23"/>
    </row>
    <row r="61" s="24" customFormat="true" ht="19.5" hidden="false" customHeight="true" outlineLevel="0" collapsed="false">
      <c r="A61" s="59" t="s">
        <v>1</v>
      </c>
      <c r="B61" s="21" t="s">
        <v>2</v>
      </c>
      <c r="C61" s="39" t="s">
        <v>3</v>
      </c>
      <c r="D61" s="40" t="s">
        <v>4</v>
      </c>
      <c r="E61" s="40"/>
      <c r="F61" s="40"/>
      <c r="G61" s="39" t="s">
        <v>5</v>
      </c>
      <c r="H61" s="39" t="s">
        <v>6</v>
      </c>
      <c r="I61" s="39"/>
      <c r="J61" s="39"/>
      <c r="K61" s="39"/>
      <c r="L61" s="39" t="s">
        <v>7</v>
      </c>
      <c r="M61" s="39"/>
      <c r="N61" s="39"/>
      <c r="O61" s="39"/>
      <c r="P61" s="39"/>
    </row>
    <row r="62" s="26" customFormat="true" ht="20.25" hidden="false" customHeight="false" outlineLevel="0" collapsed="false">
      <c r="A62" s="59"/>
      <c r="B62" s="21"/>
      <c r="C62" s="39"/>
      <c r="D62" s="40" t="s">
        <v>8</v>
      </c>
      <c r="E62" s="40" t="s">
        <v>9</v>
      </c>
      <c r="F62" s="40" t="s">
        <v>10</v>
      </c>
      <c r="G62" s="39"/>
      <c r="H62" s="41" t="s">
        <v>11</v>
      </c>
      <c r="I62" s="41" t="s">
        <v>12</v>
      </c>
      <c r="J62" s="41" t="s">
        <v>13</v>
      </c>
      <c r="K62" s="41" t="s">
        <v>14</v>
      </c>
      <c r="L62" s="42" t="s">
        <v>15</v>
      </c>
      <c r="M62" s="41" t="s">
        <v>16</v>
      </c>
      <c r="N62" s="41" t="s">
        <v>17</v>
      </c>
      <c r="O62" s="41" t="s">
        <v>18</v>
      </c>
      <c r="P62" s="40"/>
    </row>
    <row r="63" s="26" customFormat="true" ht="18.75" hidden="false" customHeight="false" outlineLevel="0" collapsed="false">
      <c r="A63" s="60" t="s">
        <v>19</v>
      </c>
      <c r="B63" s="27"/>
      <c r="C63" s="22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3"/>
    </row>
    <row r="64" s="24" customFormat="true" ht="24" hidden="false" customHeight="true" outlineLevel="0" collapsed="false">
      <c r="A64" s="14" t="n">
        <v>71</v>
      </c>
      <c r="B64" s="27" t="s">
        <v>55</v>
      </c>
      <c r="C64" s="22" t="n">
        <v>80</v>
      </c>
      <c r="D64" s="28" t="n">
        <v>10.735</v>
      </c>
      <c r="E64" s="28" t="n">
        <v>17.784</v>
      </c>
      <c r="F64" s="28" t="n">
        <v>8.641</v>
      </c>
      <c r="G64" s="28" t="n">
        <v>237.6</v>
      </c>
      <c r="H64" s="28" t="n">
        <v>0.149</v>
      </c>
      <c r="I64" s="28" t="n">
        <v>0.2</v>
      </c>
      <c r="J64" s="28" t="n">
        <v>21.25</v>
      </c>
      <c r="K64" s="28" t="n">
        <v>1.379</v>
      </c>
      <c r="L64" s="28" t="n">
        <v>13.071</v>
      </c>
      <c r="M64" s="28" t="n">
        <v>116.435</v>
      </c>
      <c r="N64" s="28" t="n">
        <v>18.584</v>
      </c>
      <c r="O64" s="28" t="n">
        <v>1.724</v>
      </c>
      <c r="P64" s="23"/>
    </row>
    <row r="65" s="24" customFormat="true" ht="30.75" hidden="false" customHeight="true" outlineLevel="0" collapsed="false">
      <c r="A65" s="14" t="n">
        <v>451</v>
      </c>
      <c r="B65" s="27" t="s">
        <v>56</v>
      </c>
      <c r="C65" s="22" t="n">
        <v>200</v>
      </c>
      <c r="D65" s="22" t="n">
        <v>4.41</v>
      </c>
      <c r="E65" s="22" t="n">
        <v>6.96</v>
      </c>
      <c r="F65" s="22" t="n">
        <v>46.32</v>
      </c>
      <c r="G65" s="22" t="n">
        <v>245.1</v>
      </c>
      <c r="H65" s="22" t="n">
        <v>22.5</v>
      </c>
      <c r="I65" s="22" t="n">
        <v>16.6</v>
      </c>
      <c r="J65" s="22" t="n">
        <v>1.02</v>
      </c>
      <c r="K65" s="22" t="n">
        <v>198</v>
      </c>
      <c r="L65" s="22" t="n">
        <v>0.24</v>
      </c>
      <c r="M65" s="22" t="n">
        <v>1.87</v>
      </c>
      <c r="N65" s="22" t="n">
        <v>0.04</v>
      </c>
      <c r="O65" s="22" t="n">
        <v>0.82</v>
      </c>
      <c r="P65" s="23"/>
    </row>
    <row r="66" s="26" customFormat="true" ht="22.5" hidden="false" customHeight="true" outlineLevel="0" collapsed="false">
      <c r="A66" s="14" t="n">
        <v>302</v>
      </c>
      <c r="B66" s="27" t="s">
        <v>21</v>
      </c>
      <c r="C66" s="22" t="n">
        <v>180</v>
      </c>
      <c r="D66" s="28" t="n">
        <v>0.744</v>
      </c>
      <c r="E66" s="28" t="n">
        <v>0.275</v>
      </c>
      <c r="F66" s="28" t="n">
        <v>18.775</v>
      </c>
      <c r="G66" s="28" t="n">
        <v>90.865</v>
      </c>
      <c r="H66" s="28" t="n">
        <v>0.012</v>
      </c>
      <c r="I66" s="28" t="n">
        <v>160.1</v>
      </c>
      <c r="J66" s="28" t="n">
        <v>130.72</v>
      </c>
      <c r="K66" s="28" t="n">
        <v>0.608</v>
      </c>
      <c r="L66" s="28" t="n">
        <v>14.55</v>
      </c>
      <c r="M66" s="28" t="n">
        <v>10.96</v>
      </c>
      <c r="N66" s="28" t="n">
        <v>7.12</v>
      </c>
      <c r="O66" s="28" t="n">
        <v>1.333</v>
      </c>
      <c r="P66" s="23"/>
    </row>
    <row r="67" s="24" customFormat="true" ht="21" hidden="false" customHeight="true" outlineLevel="0" collapsed="false">
      <c r="A67" s="14" t="n">
        <v>686</v>
      </c>
      <c r="B67" s="27" t="s">
        <v>36</v>
      </c>
      <c r="C67" s="22" t="n">
        <v>50</v>
      </c>
      <c r="D67" s="22" t="n">
        <v>3.07</v>
      </c>
      <c r="E67" s="22" t="n">
        <v>1.07</v>
      </c>
      <c r="F67" s="22" t="n">
        <v>20.9</v>
      </c>
      <c r="G67" s="22" t="n">
        <v>107.2</v>
      </c>
      <c r="H67" s="22" t="n">
        <v>0.01</v>
      </c>
      <c r="I67" s="22" t="n">
        <v>14.1</v>
      </c>
      <c r="J67" s="22" t="n">
        <v>1.05</v>
      </c>
      <c r="K67" s="22" t="n">
        <v>35.1</v>
      </c>
      <c r="L67" s="22" t="n">
        <v>0.13</v>
      </c>
      <c r="M67" s="22" t="n">
        <v>0</v>
      </c>
      <c r="N67" s="22" t="n">
        <v>0</v>
      </c>
      <c r="O67" s="22" t="n">
        <v>0.34</v>
      </c>
      <c r="P67" s="23"/>
    </row>
    <row r="68" s="24" customFormat="true" ht="17.35" hidden="false" customHeight="false" outlineLevel="0" collapsed="false">
      <c r="A68" s="14"/>
      <c r="B68" s="45" t="s">
        <v>24</v>
      </c>
      <c r="C68" s="22" t="n">
        <v>40</v>
      </c>
      <c r="D68" s="28" t="n">
        <v>3.353</v>
      </c>
      <c r="E68" s="28" t="n">
        <v>3.59</v>
      </c>
      <c r="F68" s="28" t="n">
        <v>19.526</v>
      </c>
      <c r="G68" s="28" t="n">
        <v>124.134</v>
      </c>
      <c r="H68" s="28" t="n">
        <v>0.055</v>
      </c>
      <c r="I68" s="28" t="n">
        <v>0.182</v>
      </c>
      <c r="J68" s="28" t="n">
        <v>22.05</v>
      </c>
      <c r="K68" s="28" t="n">
        <v>0.825</v>
      </c>
      <c r="L68" s="28" t="n">
        <v>29.885</v>
      </c>
      <c r="M68" s="28" t="n">
        <v>48.54</v>
      </c>
      <c r="N68" s="28" t="n">
        <v>7.85</v>
      </c>
      <c r="O68" s="28" t="n">
        <v>0.54</v>
      </c>
      <c r="P68" s="23"/>
    </row>
    <row r="69" s="64" customFormat="true" ht="17.35" hidden="false" customHeight="false" outlineLevel="0" collapsed="false">
      <c r="A69" s="14"/>
      <c r="B69" s="65" t="s">
        <v>47</v>
      </c>
      <c r="C69" s="0"/>
      <c r="D69" s="0"/>
      <c r="E69" s="0"/>
      <c r="F69" s="0"/>
      <c r="G69" s="0"/>
      <c r="H69" s="0"/>
      <c r="I69" s="0"/>
      <c r="J69" s="0"/>
      <c r="K69" s="0"/>
      <c r="L69" s="0"/>
      <c r="M69" s="0"/>
      <c r="N69" s="0"/>
      <c r="O69" s="0"/>
      <c r="P69" s="23"/>
    </row>
    <row r="70" s="24" customFormat="true" ht="17.35" hidden="false" customHeight="false" outlineLevel="0" collapsed="false">
      <c r="A70" s="14"/>
      <c r="B70" s="30" t="s">
        <v>26</v>
      </c>
      <c r="C70" s="31" t="n">
        <f aca="false">C64+C65+C66+C67</f>
        <v>510</v>
      </c>
      <c r="D70" s="31" t="n">
        <f aca="false">D64+D65+D66+D67</f>
        <v>18.959</v>
      </c>
      <c r="E70" s="31" t="n">
        <f aca="false">E64+E65+E66+E67</f>
        <v>26.089</v>
      </c>
      <c r="F70" s="31" t="n">
        <f aca="false">F64+F65+F66+F67</f>
        <v>94.636</v>
      </c>
      <c r="G70" s="31" t="n">
        <f aca="false">G64+G65+G66+G67</f>
        <v>680.765</v>
      </c>
      <c r="H70" s="31" t="n">
        <f aca="false">H64+H65+H66+H67</f>
        <v>22.671</v>
      </c>
      <c r="I70" s="31" t="n">
        <f aca="false">I64+I65+I66+I67</f>
        <v>191</v>
      </c>
      <c r="J70" s="31" t="n">
        <f aca="false">J64+J65+J66+J67</f>
        <v>154.04</v>
      </c>
      <c r="K70" s="31" t="n">
        <f aca="false">K64+K65+K66+K67</f>
        <v>235.087</v>
      </c>
      <c r="L70" s="31" t="n">
        <f aca="false">L64+L65+L66+L67</f>
        <v>27.991</v>
      </c>
      <c r="M70" s="31" t="n">
        <f aca="false">M64+M65+M66+M67</f>
        <v>129.265</v>
      </c>
      <c r="N70" s="31" t="n">
        <f aca="false">N64+N65+N66+N67</f>
        <v>25.744</v>
      </c>
      <c r="O70" s="31" t="n">
        <f aca="false">O64+O65+O66+O67</f>
        <v>4.217</v>
      </c>
      <c r="P70" s="33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s="24" customFormat="true" ht="20.25" hidden="false" customHeight="true" outlineLevel="0" collapsed="false">
      <c r="A71" s="58" t="s">
        <v>57</v>
      </c>
      <c r="B71" s="52"/>
      <c r="C71" s="2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23"/>
    </row>
    <row r="72" s="24" customFormat="true" ht="21" hidden="false" customHeight="true" outlineLevel="0" collapsed="false">
      <c r="A72" s="59" t="s">
        <v>1</v>
      </c>
      <c r="B72" s="21" t="s">
        <v>2</v>
      </c>
      <c r="C72" s="39" t="s">
        <v>3</v>
      </c>
      <c r="D72" s="40" t="s">
        <v>4</v>
      </c>
      <c r="E72" s="40"/>
      <c r="F72" s="40"/>
      <c r="G72" s="39" t="s">
        <v>5</v>
      </c>
      <c r="H72" s="39" t="s">
        <v>6</v>
      </c>
      <c r="I72" s="39"/>
      <c r="J72" s="39"/>
      <c r="K72" s="39"/>
      <c r="L72" s="39" t="s">
        <v>7</v>
      </c>
      <c r="M72" s="39"/>
      <c r="N72" s="39"/>
      <c r="O72" s="39"/>
      <c r="P72" s="39"/>
    </row>
    <row r="73" s="24" customFormat="true" ht="20.1" hidden="false" customHeight="false" outlineLevel="0" collapsed="false">
      <c r="A73" s="59"/>
      <c r="B73" s="21"/>
      <c r="C73" s="39"/>
      <c r="D73" s="40" t="s">
        <v>8</v>
      </c>
      <c r="E73" s="40" t="s">
        <v>9</v>
      </c>
      <c r="F73" s="40" t="s">
        <v>10</v>
      </c>
      <c r="G73" s="39"/>
      <c r="H73" s="41" t="s">
        <v>11</v>
      </c>
      <c r="I73" s="41" t="s">
        <v>12</v>
      </c>
      <c r="J73" s="41" t="s">
        <v>13</v>
      </c>
      <c r="K73" s="41" t="s">
        <v>14</v>
      </c>
      <c r="L73" s="42" t="s">
        <v>15</v>
      </c>
      <c r="M73" s="41" t="s">
        <v>16</v>
      </c>
      <c r="N73" s="41" t="s">
        <v>17</v>
      </c>
      <c r="O73" s="41" t="s">
        <v>18</v>
      </c>
      <c r="P73" s="40"/>
    </row>
    <row r="74" s="24" customFormat="true" ht="17.35" hidden="false" customHeight="false" outlineLevel="0" collapsed="false">
      <c r="A74" s="60" t="s">
        <v>19</v>
      </c>
      <c r="B74" s="27"/>
      <c r="C74" s="22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3"/>
    </row>
    <row r="75" s="24" customFormat="true" ht="17.35" hidden="false" customHeight="false" outlineLevel="0" collapsed="false">
      <c r="A75" s="60" t="n">
        <v>413</v>
      </c>
      <c r="B75" s="25" t="s">
        <v>58</v>
      </c>
      <c r="C75" s="22" t="s">
        <v>59</v>
      </c>
      <c r="D75" s="22" t="n">
        <v>11.1</v>
      </c>
      <c r="E75" s="22" t="n">
        <v>23.9</v>
      </c>
      <c r="F75" s="22" t="n">
        <v>1.6</v>
      </c>
      <c r="G75" s="22" t="n">
        <v>266</v>
      </c>
      <c r="H75" s="22"/>
      <c r="I75" s="22"/>
      <c r="J75" s="22"/>
      <c r="K75" s="22"/>
      <c r="L75" s="22"/>
      <c r="M75" s="22"/>
      <c r="N75" s="22"/>
      <c r="O75" s="22"/>
      <c r="P75" s="23"/>
    </row>
    <row r="76" s="24" customFormat="true" ht="17.35" hidden="false" customHeight="false" outlineLevel="0" collapsed="false">
      <c r="A76" s="14" t="n">
        <v>332</v>
      </c>
      <c r="B76" s="45" t="s">
        <v>60</v>
      </c>
      <c r="C76" s="42" t="n">
        <v>200</v>
      </c>
      <c r="D76" s="42" t="n">
        <v>5.35</v>
      </c>
      <c r="E76" s="42" t="n">
        <v>0.55</v>
      </c>
      <c r="F76" s="42" t="n">
        <v>25.6</v>
      </c>
      <c r="G76" s="42" t="n">
        <v>157.4</v>
      </c>
      <c r="H76" s="42" t="n">
        <v>5</v>
      </c>
      <c r="I76" s="42" t="n">
        <v>13.8</v>
      </c>
      <c r="J76" s="42" t="n">
        <v>0.81</v>
      </c>
      <c r="K76" s="42" t="n">
        <v>116</v>
      </c>
      <c r="L76" s="42" t="n">
        <v>0.05</v>
      </c>
      <c r="M76" s="42" t="n">
        <v>0</v>
      </c>
      <c r="N76" s="42" t="n">
        <v>0.02</v>
      </c>
      <c r="O76" s="42" t="n">
        <v>0.63</v>
      </c>
      <c r="P76" s="23"/>
    </row>
    <row r="77" s="24" customFormat="true" ht="17.35" hidden="false" customHeight="false" outlineLevel="0" collapsed="false">
      <c r="A77" s="14"/>
      <c r="B77" s="27" t="s">
        <v>43</v>
      </c>
      <c r="C77" s="42" t="n">
        <v>100</v>
      </c>
      <c r="D77" s="46" t="n">
        <v>5</v>
      </c>
      <c r="E77" s="46" t="n">
        <v>3.3</v>
      </c>
      <c r="F77" s="46" t="n">
        <v>3.9</v>
      </c>
      <c r="G77" s="46" t="n">
        <v>65.5</v>
      </c>
      <c r="H77" s="46"/>
      <c r="I77" s="46" t="n">
        <v>0.6</v>
      </c>
      <c r="J77" s="46" t="n">
        <v>30</v>
      </c>
      <c r="K77" s="46"/>
      <c r="L77" s="46" t="n">
        <v>124</v>
      </c>
      <c r="M77" s="46" t="n">
        <v>95</v>
      </c>
      <c r="N77" s="46" t="n">
        <v>15</v>
      </c>
      <c r="O77" s="46" t="n">
        <v>0.1</v>
      </c>
      <c r="P77" s="23"/>
    </row>
    <row r="78" s="24" customFormat="true" ht="17.35" hidden="false" customHeight="false" outlineLevel="0" collapsed="false">
      <c r="A78" s="14" t="n">
        <v>686</v>
      </c>
      <c r="B78" s="27" t="s">
        <v>36</v>
      </c>
      <c r="C78" s="42" t="n">
        <v>180</v>
      </c>
      <c r="D78" s="46" t="n">
        <v>0.245</v>
      </c>
      <c r="E78" s="46" t="n">
        <v>0.056</v>
      </c>
      <c r="F78" s="46" t="n">
        <v>12.195</v>
      </c>
      <c r="G78" s="46" t="n">
        <v>51.115</v>
      </c>
      <c r="H78" s="46" t="n">
        <v>0.003</v>
      </c>
      <c r="I78" s="46" t="n">
        <v>2.1</v>
      </c>
      <c r="J78" s="46"/>
      <c r="K78" s="46" t="n">
        <v>0.01</v>
      </c>
      <c r="L78" s="46" t="n">
        <v>6.95</v>
      </c>
      <c r="M78" s="46" t="n">
        <v>9.34</v>
      </c>
      <c r="N78" s="46" t="n">
        <v>5</v>
      </c>
      <c r="O78" s="46" t="n">
        <v>0.886</v>
      </c>
      <c r="P78" s="23"/>
    </row>
    <row r="79" s="24" customFormat="true" ht="17.35" hidden="false" customHeight="false" outlineLevel="0" collapsed="false">
      <c r="A79" s="14"/>
      <c r="B79" s="27" t="s">
        <v>61</v>
      </c>
      <c r="C79" s="42" t="n">
        <v>40</v>
      </c>
      <c r="D79" s="46" t="n">
        <v>2.551</v>
      </c>
      <c r="E79" s="46" t="n">
        <v>2.884</v>
      </c>
      <c r="F79" s="46" t="n">
        <v>19.152</v>
      </c>
      <c r="G79" s="46" t="n">
        <v>112.907</v>
      </c>
      <c r="H79" s="46" t="n">
        <v>0.042</v>
      </c>
      <c r="I79" s="46" t="n">
        <v>0.078</v>
      </c>
      <c r="J79" s="46" t="n">
        <v>15.7</v>
      </c>
      <c r="K79" s="46" t="n">
        <v>0.443</v>
      </c>
      <c r="L79" s="46" t="n">
        <v>12.991</v>
      </c>
      <c r="M79" s="46" t="n">
        <v>28.388</v>
      </c>
      <c r="N79" s="46" t="n">
        <v>4.609</v>
      </c>
      <c r="O79" s="46" t="n">
        <v>0.322</v>
      </c>
      <c r="P79" s="23"/>
    </row>
    <row r="80" s="24" customFormat="true" ht="17.35" hidden="false" customHeight="false" outlineLevel="0" collapsed="false">
      <c r="A80" s="57"/>
      <c r="B80" s="30" t="s">
        <v>26</v>
      </c>
      <c r="C80" s="31" t="e">
        <f aca="false">C75+C76+C79</f>
        <v>#VALUE!</v>
      </c>
      <c r="D80" s="31" t="n">
        <f aca="false">D75+D76+D79</f>
        <v>19.001</v>
      </c>
      <c r="E80" s="31" t="n">
        <f aca="false">E75+E76+E79</f>
        <v>27.334</v>
      </c>
      <c r="F80" s="31" t="n">
        <f aca="false">F75+F76+F79</f>
        <v>46.352</v>
      </c>
      <c r="G80" s="31" t="n">
        <f aca="false">G75+G76+G79</f>
        <v>536.307</v>
      </c>
      <c r="H80" s="31" t="n">
        <f aca="false">H75+H76+H79</f>
        <v>5.042</v>
      </c>
      <c r="I80" s="31" t="n">
        <f aca="false">I75+I76+I79</f>
        <v>13.878</v>
      </c>
      <c r="J80" s="31" t="n">
        <f aca="false">J75+J76+J79</f>
        <v>16.51</v>
      </c>
      <c r="K80" s="31" t="n">
        <f aca="false">K75+K76+K79</f>
        <v>116.443</v>
      </c>
      <c r="L80" s="31" t="n">
        <f aca="false">L75+L76+L79</f>
        <v>13.041</v>
      </c>
      <c r="M80" s="31" t="n">
        <f aca="false">M75+M76+M79</f>
        <v>28.388</v>
      </c>
      <c r="N80" s="31" t="n">
        <f aca="false">N75+N76+N79</f>
        <v>4.629</v>
      </c>
      <c r="O80" s="31" t="n">
        <f aca="false">O75+O76+O79</f>
        <v>0.952</v>
      </c>
      <c r="P80" s="33"/>
    </row>
    <row r="81" s="24" customFormat="true" ht="17.35" hidden="false" customHeight="false" outlineLevel="0" collapsed="false">
      <c r="A81" s="58" t="s">
        <v>62</v>
      </c>
      <c r="B81" s="52"/>
      <c r="C81" s="20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23"/>
    </row>
    <row r="82" s="64" customFormat="true" ht="17.35" hidden="false" customHeight="true" outlineLevel="0" collapsed="false">
      <c r="A82" s="59" t="s">
        <v>1</v>
      </c>
      <c r="B82" s="21" t="s">
        <v>2</v>
      </c>
      <c r="C82" s="39" t="s">
        <v>3</v>
      </c>
      <c r="D82" s="40" t="s">
        <v>4</v>
      </c>
      <c r="E82" s="40"/>
      <c r="F82" s="40"/>
      <c r="G82" s="39" t="s">
        <v>5</v>
      </c>
      <c r="H82" s="39" t="s">
        <v>6</v>
      </c>
      <c r="I82" s="39"/>
      <c r="J82" s="39"/>
      <c r="K82" s="39"/>
      <c r="L82" s="39" t="s">
        <v>7</v>
      </c>
      <c r="M82" s="39"/>
      <c r="N82" s="39"/>
      <c r="O82" s="39"/>
      <c r="P82" s="39"/>
    </row>
    <row r="83" s="24" customFormat="true" ht="20.1" hidden="false" customHeight="false" outlineLevel="0" collapsed="false">
      <c r="A83" s="59"/>
      <c r="B83" s="21"/>
      <c r="C83" s="39"/>
      <c r="D83" s="40" t="s">
        <v>8</v>
      </c>
      <c r="E83" s="40" t="s">
        <v>9</v>
      </c>
      <c r="F83" s="40" t="s">
        <v>10</v>
      </c>
      <c r="G83" s="39"/>
      <c r="H83" s="41" t="s">
        <v>11</v>
      </c>
      <c r="I83" s="41" t="s">
        <v>12</v>
      </c>
      <c r="J83" s="41" t="s">
        <v>13</v>
      </c>
      <c r="K83" s="41" t="s">
        <v>14</v>
      </c>
      <c r="L83" s="42" t="s">
        <v>15</v>
      </c>
      <c r="M83" s="41" t="s">
        <v>16</v>
      </c>
      <c r="N83" s="41" t="s">
        <v>17</v>
      </c>
      <c r="O83" s="41" t="s">
        <v>18</v>
      </c>
      <c r="P83" s="40"/>
    </row>
    <row r="84" s="24" customFormat="true" ht="14.45" hidden="false" customHeight="true" outlineLevel="0" collapsed="false">
      <c r="A84" s="60" t="s">
        <v>19</v>
      </c>
      <c r="B84" s="27"/>
      <c r="C84" s="22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3"/>
    </row>
    <row r="85" s="24" customFormat="true" ht="17.35" hidden="false" customHeight="false" outlineLevel="0" collapsed="false">
      <c r="A85" s="14" t="n">
        <v>71</v>
      </c>
      <c r="B85" s="27" t="s">
        <v>39</v>
      </c>
      <c r="C85" s="22" t="n">
        <v>100</v>
      </c>
      <c r="D85" s="22" t="n">
        <v>1.65</v>
      </c>
      <c r="E85" s="22" t="n">
        <v>12.54</v>
      </c>
      <c r="F85" s="22" t="n">
        <v>15.1</v>
      </c>
      <c r="G85" s="22" t="n">
        <v>114.61</v>
      </c>
      <c r="H85" s="22" t="n">
        <v>28.3</v>
      </c>
      <c r="I85" s="22" t="n">
        <v>15.2</v>
      </c>
      <c r="J85" s="22" t="n">
        <v>0.52</v>
      </c>
      <c r="K85" s="22" t="n">
        <v>135.2</v>
      </c>
      <c r="L85" s="22" t="n">
        <v>0.03</v>
      </c>
      <c r="M85" s="22" t="n">
        <v>9.64</v>
      </c>
      <c r="N85" s="22" t="n">
        <v>0.05</v>
      </c>
      <c r="O85" s="22" t="n">
        <v>0.08</v>
      </c>
      <c r="P85" s="22"/>
    </row>
    <row r="86" s="24" customFormat="true" ht="17.35" hidden="false" customHeight="false" outlineLevel="0" collapsed="false">
      <c r="A86" s="60" t="n">
        <v>72</v>
      </c>
      <c r="B86" s="27" t="s">
        <v>63</v>
      </c>
      <c r="C86" s="42" t="n">
        <v>150</v>
      </c>
      <c r="D86" s="42" t="n">
        <v>6.4</v>
      </c>
      <c r="E86" s="42" t="n">
        <v>7.8</v>
      </c>
      <c r="F86" s="66" t="n">
        <v>2.6</v>
      </c>
      <c r="G86" s="66" t="n">
        <v>106</v>
      </c>
      <c r="H86" s="42" t="n">
        <v>0.03</v>
      </c>
      <c r="I86" s="46" t="n">
        <v>19.738</v>
      </c>
      <c r="J86" s="42" t="n">
        <v>100</v>
      </c>
      <c r="K86" s="42" t="n">
        <v>0.24</v>
      </c>
      <c r="L86" s="42" t="n">
        <v>22</v>
      </c>
      <c r="M86" s="42" t="n">
        <v>76.8</v>
      </c>
      <c r="N86" s="42" t="n">
        <v>4.8</v>
      </c>
      <c r="O86" s="42" t="n">
        <v>1</v>
      </c>
      <c r="P86" s="56"/>
    </row>
    <row r="87" s="24" customFormat="true" ht="17.35" hidden="false" customHeight="false" outlineLevel="0" collapsed="false">
      <c r="A87" s="60" t="n">
        <v>685</v>
      </c>
      <c r="B87" s="27" t="s">
        <v>30</v>
      </c>
      <c r="C87" s="22" t="n">
        <v>200</v>
      </c>
      <c r="D87" s="22" t="n">
        <v>8.9</v>
      </c>
      <c r="E87" s="22" t="n">
        <v>3.06</v>
      </c>
      <c r="F87" s="22" t="n">
        <v>26</v>
      </c>
      <c r="G87" s="22" t="n">
        <v>58</v>
      </c>
      <c r="H87" s="22" t="n">
        <v>11.6</v>
      </c>
      <c r="I87" s="22" t="n">
        <v>6.5</v>
      </c>
      <c r="J87" s="22" t="n">
        <v>0.34</v>
      </c>
      <c r="K87" s="22" t="n">
        <v>4.12</v>
      </c>
      <c r="L87" s="22" t="n">
        <v>0</v>
      </c>
      <c r="M87" s="22" t="n">
        <v>6</v>
      </c>
      <c r="N87" s="22" t="n">
        <v>0</v>
      </c>
      <c r="O87" s="22" t="n">
        <v>0</v>
      </c>
      <c r="P87" s="23"/>
    </row>
    <row r="88" s="24" customFormat="true" ht="17.35" hidden="false" customHeight="false" outlineLevel="0" collapsed="false">
      <c r="A88" s="58" t="n">
        <v>1</v>
      </c>
      <c r="B88" s="45" t="s">
        <v>64</v>
      </c>
      <c r="C88" s="22" t="s">
        <v>35</v>
      </c>
      <c r="D88" s="22" t="n">
        <v>2.34</v>
      </c>
      <c r="E88" s="22" t="n">
        <v>5.6</v>
      </c>
      <c r="F88" s="22" t="n">
        <v>16.92</v>
      </c>
      <c r="G88" s="22" t="n">
        <v>131.6</v>
      </c>
      <c r="H88" s="22" t="n">
        <v>201</v>
      </c>
      <c r="I88" s="22" t="n">
        <v>17.42</v>
      </c>
      <c r="J88" s="22" t="n">
        <v>0.46</v>
      </c>
      <c r="K88" s="22" t="n">
        <v>80.6</v>
      </c>
      <c r="L88" s="22" t="n">
        <v>0.04</v>
      </c>
      <c r="M88" s="22" t="n">
        <v>0.03</v>
      </c>
      <c r="N88" s="22" t="n">
        <v>0.07</v>
      </c>
      <c r="O88" s="22" t="n">
        <v>0.51</v>
      </c>
      <c r="P88" s="23"/>
    </row>
    <row r="89" s="24" customFormat="true" ht="17.35" hidden="false" customHeight="false" outlineLevel="0" collapsed="false">
      <c r="A89" s="57"/>
      <c r="B89" s="30" t="s">
        <v>26</v>
      </c>
      <c r="C89" s="31" t="n">
        <f aca="false">C85+C86+C87+50</f>
        <v>500</v>
      </c>
      <c r="D89" s="32" t="n">
        <f aca="false">D85+D86+D87+D88</f>
        <v>19.29</v>
      </c>
      <c r="E89" s="32" t="n">
        <f aca="false">E85+E86+E87+E88</f>
        <v>29</v>
      </c>
      <c r="F89" s="32" t="n">
        <f aca="false">F85+F86+F87+F88</f>
        <v>60.62</v>
      </c>
      <c r="G89" s="32" t="n">
        <f aca="false">G85+G86+G87+G88</f>
        <v>410.21</v>
      </c>
      <c r="H89" s="32" t="n">
        <f aca="false">H85+H86+H87+H88</f>
        <v>240.93</v>
      </c>
      <c r="I89" s="32" t="n">
        <f aca="false">I85+I86+I87+I88</f>
        <v>58.858</v>
      </c>
      <c r="J89" s="32" t="n">
        <f aca="false">J85+J86+J87+J88</f>
        <v>101.32</v>
      </c>
      <c r="K89" s="32" t="n">
        <f aca="false">K85+K86+K87+K88</f>
        <v>220.16</v>
      </c>
      <c r="L89" s="32" t="n">
        <f aca="false">L85+L86+L87+L88</f>
        <v>22.07</v>
      </c>
      <c r="M89" s="32" t="n">
        <f aca="false">M85+M86+M87+M88</f>
        <v>92.47</v>
      </c>
      <c r="N89" s="32" t="n">
        <f aca="false">N85+N86+N87+N88</f>
        <v>4.92</v>
      </c>
      <c r="O89" s="32" t="n">
        <f aca="false">O85+O86+O87+O88</f>
        <v>1.59</v>
      </c>
      <c r="P89" s="53"/>
    </row>
    <row r="90" s="24" customFormat="true" ht="17.35" hidden="false" customHeight="false" outlineLevel="0" collapsed="false">
      <c r="A90" s="58" t="s">
        <v>65</v>
      </c>
      <c r="B90" s="52"/>
      <c r="C90" s="2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23"/>
    </row>
    <row r="91" s="24" customFormat="true" ht="17.35" hidden="false" customHeight="true" outlineLevel="0" collapsed="false">
      <c r="A91" s="59" t="s">
        <v>1</v>
      </c>
      <c r="B91" s="21" t="s">
        <v>2</v>
      </c>
      <c r="C91" s="39" t="s">
        <v>3</v>
      </c>
      <c r="D91" s="40" t="s">
        <v>4</v>
      </c>
      <c r="E91" s="40"/>
      <c r="F91" s="40"/>
      <c r="G91" s="39" t="s">
        <v>5</v>
      </c>
      <c r="H91" s="39" t="s">
        <v>6</v>
      </c>
      <c r="I91" s="39"/>
      <c r="J91" s="39"/>
      <c r="K91" s="39"/>
      <c r="L91" s="39" t="s">
        <v>7</v>
      </c>
      <c r="M91" s="39"/>
      <c r="N91" s="39"/>
      <c r="O91" s="39"/>
      <c r="P91" s="39"/>
    </row>
    <row r="92" s="64" customFormat="true" ht="20.1" hidden="false" customHeight="false" outlineLevel="0" collapsed="false">
      <c r="A92" s="59"/>
      <c r="B92" s="21"/>
      <c r="C92" s="39"/>
      <c r="D92" s="40" t="s">
        <v>8</v>
      </c>
      <c r="E92" s="40" t="s">
        <v>9</v>
      </c>
      <c r="F92" s="40" t="s">
        <v>10</v>
      </c>
      <c r="G92" s="39"/>
      <c r="H92" s="41" t="s">
        <v>11</v>
      </c>
      <c r="I92" s="41" t="s">
        <v>12</v>
      </c>
      <c r="J92" s="41" t="s">
        <v>13</v>
      </c>
      <c r="K92" s="41" t="s">
        <v>14</v>
      </c>
      <c r="L92" s="42" t="s">
        <v>15</v>
      </c>
      <c r="M92" s="41" t="s">
        <v>16</v>
      </c>
      <c r="N92" s="41" t="s">
        <v>17</v>
      </c>
      <c r="O92" s="41" t="s">
        <v>18</v>
      </c>
      <c r="P92" s="40"/>
    </row>
    <row r="93" s="24" customFormat="true" ht="17.35" hidden="false" customHeight="false" outlineLevel="0" collapsed="false">
      <c r="A93" s="60" t="s">
        <v>19</v>
      </c>
      <c r="B93" s="27"/>
      <c r="C93" s="22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3"/>
    </row>
    <row r="94" s="24" customFormat="true" ht="19.5" hidden="false" customHeight="true" outlineLevel="0" collapsed="false">
      <c r="A94" s="67"/>
      <c r="B94" s="45" t="s">
        <v>66</v>
      </c>
      <c r="C94" s="42" t="n">
        <v>200</v>
      </c>
      <c r="D94" s="42" t="n">
        <v>6.2</v>
      </c>
      <c r="E94" s="42" t="n">
        <v>8.6</v>
      </c>
      <c r="F94" s="42" t="n">
        <v>42.7</v>
      </c>
      <c r="G94" s="42" t="n">
        <v>284.3</v>
      </c>
      <c r="H94" s="42" t="n">
        <v>122.98</v>
      </c>
      <c r="I94" s="42" t="n">
        <v>32.49</v>
      </c>
      <c r="J94" s="42" t="n">
        <v>0.1</v>
      </c>
      <c r="K94" s="42" t="n">
        <v>72.3</v>
      </c>
      <c r="L94" s="42" t="n">
        <v>0.1</v>
      </c>
      <c r="M94" s="42" t="n">
        <v>0.19</v>
      </c>
      <c r="N94" s="42" t="n">
        <v>0.05</v>
      </c>
      <c r="O94" s="42" t="n">
        <v>0.7</v>
      </c>
      <c r="P94" s="48"/>
    </row>
    <row r="95" s="24" customFormat="true" ht="22.5" hidden="false" customHeight="true" outlineLevel="0" collapsed="false">
      <c r="A95" s="20" t="n">
        <v>685</v>
      </c>
      <c r="B95" s="27" t="s">
        <v>30</v>
      </c>
      <c r="C95" s="22" t="n">
        <v>200</v>
      </c>
      <c r="D95" s="22" t="n">
        <v>8.9</v>
      </c>
      <c r="E95" s="22" t="n">
        <v>3.06</v>
      </c>
      <c r="F95" s="22" t="n">
        <v>26</v>
      </c>
      <c r="G95" s="22" t="n">
        <v>58</v>
      </c>
      <c r="H95" s="22" t="n">
        <v>11.6</v>
      </c>
      <c r="I95" s="22" t="n">
        <v>6.5</v>
      </c>
      <c r="J95" s="22" t="n">
        <v>0.34</v>
      </c>
      <c r="K95" s="22" t="n">
        <v>4.12</v>
      </c>
      <c r="L95" s="22" t="n">
        <v>0</v>
      </c>
      <c r="M95" s="22" t="n">
        <v>6</v>
      </c>
      <c r="N95" s="22" t="n">
        <v>0</v>
      </c>
      <c r="O95" s="22" t="n">
        <v>0</v>
      </c>
      <c r="P95" s="23"/>
    </row>
    <row r="96" s="24" customFormat="true" ht="17.35" hidden="false" customHeight="false" outlineLevel="0" collapsed="false">
      <c r="A96" s="68" t="n">
        <v>3</v>
      </c>
      <c r="B96" s="69" t="s">
        <v>67</v>
      </c>
      <c r="C96" s="70" t="s">
        <v>68</v>
      </c>
      <c r="D96" s="70" t="n">
        <v>7.8</v>
      </c>
      <c r="E96" s="70" t="n">
        <v>8.9</v>
      </c>
      <c r="F96" s="70" t="n">
        <v>18.5</v>
      </c>
      <c r="G96" s="70" t="n">
        <v>164.9</v>
      </c>
      <c r="H96" s="70" t="n">
        <v>207.3</v>
      </c>
      <c r="I96" s="70" t="n">
        <v>10.2</v>
      </c>
      <c r="J96" s="70" t="n">
        <v>1.05</v>
      </c>
      <c r="K96" s="70" t="n">
        <v>67.8</v>
      </c>
      <c r="L96" s="70" t="n">
        <v>0.05</v>
      </c>
      <c r="M96" s="70" t="n">
        <v>0.03</v>
      </c>
      <c r="N96" s="70" t="n">
        <v>0.12</v>
      </c>
      <c r="O96" s="70" t="n">
        <v>0.3</v>
      </c>
      <c r="P96" s="71"/>
    </row>
    <row r="97" s="24" customFormat="true" ht="17.35" hidden="false" customHeight="false" outlineLevel="0" collapsed="false">
      <c r="A97" s="68"/>
      <c r="B97" s="72" t="s">
        <v>69</v>
      </c>
      <c r="C97" s="70" t="n">
        <v>15</v>
      </c>
      <c r="D97" s="73" t="n">
        <v>0.075</v>
      </c>
      <c r="E97" s="73"/>
      <c r="F97" s="73" t="n">
        <v>12</v>
      </c>
      <c r="G97" s="73" t="n">
        <v>48.6</v>
      </c>
      <c r="H97" s="73"/>
      <c r="I97" s="73"/>
      <c r="J97" s="73"/>
      <c r="K97" s="73"/>
      <c r="L97" s="73" t="n">
        <v>3.15</v>
      </c>
      <c r="M97" s="73" t="n">
        <v>1.65</v>
      </c>
      <c r="N97" s="73" t="n">
        <v>1.05</v>
      </c>
      <c r="O97" s="73" t="n">
        <v>0.24</v>
      </c>
      <c r="P97" s="74"/>
    </row>
    <row r="98" s="24" customFormat="true" ht="17.35" hidden="false" customHeight="false" outlineLevel="0" collapsed="false">
      <c r="A98" s="68"/>
      <c r="B98" s="72" t="s">
        <v>37</v>
      </c>
      <c r="C98" s="70" t="n">
        <v>100</v>
      </c>
      <c r="D98" s="73" t="n">
        <v>0.9</v>
      </c>
      <c r="E98" s="73" t="n">
        <v>0.2</v>
      </c>
      <c r="F98" s="73" t="n">
        <v>8.1</v>
      </c>
      <c r="G98" s="73" t="n">
        <v>43</v>
      </c>
      <c r="H98" s="73" t="n">
        <v>0.04</v>
      </c>
      <c r="I98" s="73" t="n">
        <v>60</v>
      </c>
      <c r="J98" s="73"/>
      <c r="K98" s="73" t="n">
        <v>0.2</v>
      </c>
      <c r="L98" s="73" t="n">
        <v>34</v>
      </c>
      <c r="M98" s="73" t="n">
        <v>23</v>
      </c>
      <c r="N98" s="73" t="n">
        <v>13</v>
      </c>
      <c r="O98" s="73" t="n">
        <v>0.3</v>
      </c>
      <c r="P98" s="71"/>
    </row>
    <row r="99" s="26" customFormat="true" ht="17.35" hidden="false" customHeight="false" outlineLevel="0" collapsed="false">
      <c r="A99" s="75"/>
      <c r="B99" s="76" t="s">
        <v>26</v>
      </c>
      <c r="C99" s="75" t="n">
        <f aca="false">C94+C95+C97+C98+60</f>
        <v>575</v>
      </c>
      <c r="D99" s="77" t="n">
        <f aca="false">D94+D95+D96+D97+D98</f>
        <v>23.875</v>
      </c>
      <c r="E99" s="77" t="n">
        <f aca="false">E94+E95+E96+E97+E98</f>
        <v>20.76</v>
      </c>
      <c r="F99" s="77" t="n">
        <f aca="false">F94+F95+F96+F97+F98</f>
        <v>107.3</v>
      </c>
      <c r="G99" s="77" t="n">
        <f aca="false">G94+G95+G96+G97+G98</f>
        <v>598.8</v>
      </c>
      <c r="H99" s="77" t="n">
        <f aca="false">H94+H95+H96+H97+H98</f>
        <v>341.92</v>
      </c>
      <c r="I99" s="77" t="n">
        <f aca="false">I94+I95+I96+I97+I98</f>
        <v>109.19</v>
      </c>
      <c r="J99" s="77" t="n">
        <f aca="false">J94+J95+J96+J97+J98</f>
        <v>1.49</v>
      </c>
      <c r="K99" s="77" t="n">
        <f aca="false">K94+K95+K96+K97+K98</f>
        <v>144.42</v>
      </c>
      <c r="L99" s="77" t="n">
        <f aca="false">L94+L95+L96+L97+L98</f>
        <v>37.3</v>
      </c>
      <c r="M99" s="77" t="n">
        <f aca="false">M94+M95+M96+M97+M98</f>
        <v>30.87</v>
      </c>
      <c r="N99" s="77" t="n">
        <f aca="false">N94+N95+N96+N97+N98</f>
        <v>14.22</v>
      </c>
      <c r="O99" s="77" t="n">
        <f aca="false">O94+O95+O96+O97+O98</f>
        <v>1.54</v>
      </c>
      <c r="P99" s="78"/>
    </row>
    <row r="100" s="24" customFormat="true" ht="17.35" hidden="false" customHeight="false" outlineLevel="0" collapsed="false">
      <c r="A100" s="75"/>
      <c r="B100" s="76" t="s">
        <v>70</v>
      </c>
      <c r="C100" s="75" t="e">
        <f aca="false">C10+C19+C28+C38+C48+C59+C70+C80+C89+C99</f>
        <v>#VALUE!</v>
      </c>
      <c r="D100" s="75" t="n">
        <f aca="false">D10+D19+D28+D38+D48+D59+D70+D80+D89+D99</f>
        <v>242.883</v>
      </c>
      <c r="E100" s="75" t="n">
        <f aca="false">E10+E19+E28+E38+E48+E59+E70+E80+E89+E99</f>
        <v>255.129</v>
      </c>
      <c r="F100" s="75" t="n">
        <f aca="false">F10+F19+F28+F38+F48+F59+F70+F80+F89+F99</f>
        <v>923.293</v>
      </c>
      <c r="G100" s="75" t="n">
        <f aca="false">G10+G19+G28+G38+G48+G59+G70+G80+G89+G99</f>
        <v>6060.241</v>
      </c>
      <c r="H100" s="75" t="n">
        <f aca="false">H10+H19+H28+H38+H48+H59+H70+H80+H89+H99</f>
        <v>1436.017</v>
      </c>
      <c r="I100" s="75" t="n">
        <f aca="false">I10+I19+I28+I38+I48+I59+I70+I80+I89+I99</f>
        <v>865.948</v>
      </c>
      <c r="J100" s="75" t="n">
        <f aca="false">J10+J19+J28+J38+J48+J59+J70+J80+J89+J99</f>
        <v>362.44</v>
      </c>
      <c r="K100" s="75" t="n">
        <f aca="false">K10+K19+K28+K38+K48+K59+K70+K80+K89+K99</f>
        <v>2909.036</v>
      </c>
      <c r="L100" s="75" t="n">
        <f aca="false">L10+L19+L28+L38+L48+L59+L70+L80+L89+L99</f>
        <v>701.607</v>
      </c>
      <c r="M100" s="75" t="e">
        <f aca="false">M10+M19+M28+M38+M48+M59+M70+M80+M89+M99</f>
        <v>#VALUE!</v>
      </c>
      <c r="N100" s="77" t="n">
        <f aca="false">N99+N89+N80+N70+N59+N48+N38+N28+N19+N10</f>
        <v>198.053</v>
      </c>
      <c r="O100" s="77" t="n">
        <f aca="false">O10+O19+O28+O38+O48+O59+O70+O80+O89+O99</f>
        <v>33.851</v>
      </c>
      <c r="P100" s="79"/>
    </row>
    <row r="101" s="24" customFormat="true" ht="17.35" hidden="false" customHeight="false" outlineLevel="0" collapsed="false">
      <c r="A101" s="80"/>
      <c r="B101" s="8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2"/>
    </row>
    <row r="102" s="64" customFormat="true" ht="17.35" hidden="false" customHeight="false" outlineLevel="0" collapsed="false">
      <c r="A102" s="80"/>
      <c r="B102" s="81"/>
      <c r="C102" s="80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2"/>
    </row>
    <row r="103" customFormat="false" ht="13.8" hidden="false" customHeight="false" outlineLevel="0" collapsed="false">
      <c r="A103" s="80"/>
      <c r="B103" s="84"/>
      <c r="C103" s="85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2"/>
    </row>
    <row r="104" customFormat="false" ht="15" hidden="false" customHeight="true" outlineLevel="0" collapsed="false">
      <c r="B104" s="87"/>
    </row>
    <row r="105" customFormat="false" ht="47.1" hidden="false" customHeight="true" outlineLevel="0" collapsed="false">
      <c r="A105" s="88"/>
      <c r="B105" s="89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90"/>
    </row>
    <row r="107" s="91" customFormat="true" ht="13.8" hidden="false" customHeight="false" outlineLevel="0" collapsed="false">
      <c r="A107" s="1"/>
      <c r="B107" s="8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"/>
    </row>
    <row r="108" customFormat="false" ht="13.8" hidden="false" customHeight="false" outlineLevel="0" collapsed="false">
      <c r="B108" s="87"/>
    </row>
    <row r="109" customFormat="false" ht="13.8" hidden="false" customHeight="false" outlineLevel="0" collapsed="false">
      <c r="A109" s="88"/>
      <c r="B109" s="89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90"/>
    </row>
    <row r="111" s="90" customFormat="true" ht="13.8" hidden="false" customHeight="false" outlineLevel="0" collapsed="false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"/>
    </row>
    <row r="112" s="92" customFormat="true" ht="13.8" hidden="false" customHeight="false" outlineLevel="0" collapsed="false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"/>
    </row>
    <row r="115" customFormat="false" ht="46.5" hidden="false" customHeight="true" outlineLevel="0" collapsed="false"/>
    <row r="120" customFormat="false" ht="46.5" hidden="false" customHeight="true" outlineLevel="0" collapsed="false"/>
  </sheetData>
  <mergeCells count="70">
    <mergeCell ref="A2:A3"/>
    <mergeCell ref="B2:B3"/>
    <mergeCell ref="C2:C3"/>
    <mergeCell ref="D2:F2"/>
    <mergeCell ref="G2:G3"/>
    <mergeCell ref="H2:K2"/>
    <mergeCell ref="L2:P2"/>
    <mergeCell ref="A12:A13"/>
    <mergeCell ref="B12:B13"/>
    <mergeCell ref="C12:C13"/>
    <mergeCell ref="D12:F12"/>
    <mergeCell ref="G12:G13"/>
    <mergeCell ref="H12:K12"/>
    <mergeCell ref="L12:P12"/>
    <mergeCell ref="A21:A22"/>
    <mergeCell ref="B21:B22"/>
    <mergeCell ref="C21:C22"/>
    <mergeCell ref="D21:F21"/>
    <mergeCell ref="G21:G22"/>
    <mergeCell ref="H21:K21"/>
    <mergeCell ref="L21:P21"/>
    <mergeCell ref="A30:A31"/>
    <mergeCell ref="B30:B31"/>
    <mergeCell ref="C30:C31"/>
    <mergeCell ref="D30:F30"/>
    <mergeCell ref="G30:G31"/>
    <mergeCell ref="H30:K30"/>
    <mergeCell ref="L30:P30"/>
    <mergeCell ref="A40:A41"/>
    <mergeCell ref="B40:B41"/>
    <mergeCell ref="C40:C41"/>
    <mergeCell ref="D40:F40"/>
    <mergeCell ref="G40:G41"/>
    <mergeCell ref="H40:K40"/>
    <mergeCell ref="L40:P40"/>
    <mergeCell ref="A50:A51"/>
    <mergeCell ref="B50:B51"/>
    <mergeCell ref="C50:C51"/>
    <mergeCell ref="D50:F50"/>
    <mergeCell ref="G50:G51"/>
    <mergeCell ref="H50:K50"/>
    <mergeCell ref="L50:P50"/>
    <mergeCell ref="A61:A62"/>
    <mergeCell ref="B61:B62"/>
    <mergeCell ref="C61:C62"/>
    <mergeCell ref="D61:F61"/>
    <mergeCell ref="G61:G62"/>
    <mergeCell ref="H61:K61"/>
    <mergeCell ref="L61:P61"/>
    <mergeCell ref="A72:A73"/>
    <mergeCell ref="B72:B73"/>
    <mergeCell ref="C72:C73"/>
    <mergeCell ref="D72:F72"/>
    <mergeCell ref="G72:G73"/>
    <mergeCell ref="H72:K72"/>
    <mergeCell ref="L72:P72"/>
    <mergeCell ref="A82:A83"/>
    <mergeCell ref="B82:B83"/>
    <mergeCell ref="C82:C83"/>
    <mergeCell ref="D82:F82"/>
    <mergeCell ref="G82:G83"/>
    <mergeCell ref="H82:K82"/>
    <mergeCell ref="L82:P82"/>
    <mergeCell ref="A91:A92"/>
    <mergeCell ref="B91:B92"/>
    <mergeCell ref="C91:C92"/>
    <mergeCell ref="D91:F91"/>
    <mergeCell ref="G91:G92"/>
    <mergeCell ref="H91:K91"/>
    <mergeCell ref="L91:P9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&amp;L&amp;F&amp;C&amp;A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LibreOffice/6.4.5.2$Windows_x86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2020-06-04T16:54:16Z</dcterms:created>
  <dc:creator>Баздырев</dc:creator>
  <dc:description/>
  <dc:language>ru-RU</dc:language>
  <cp:lastModifiedBy/>
  <cp:lastPrinted>2020-07-22T05:23:13Z</cp:lastPrinted>
  <dcterms:modified xsi:type="dcterms:W3CDTF">2020-08-27T08:23:28Z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